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60" windowHeight="7590" activeTab="4"/>
  </bookViews>
  <sheets>
    <sheet name="client_dim" sheetId="2" r:id="rId1"/>
    <sheet name="state_dim" sheetId="5" r:id="rId2"/>
    <sheet name="payment_dim" sheetId="6" r:id="rId3"/>
    <sheet name="department_dim" sheetId="7" r:id="rId4"/>
    <sheet name="revenue_fact" sheetId="9" r:id="rId5"/>
    <sheet name="Data Cleaning Start (6)" sheetId="8" r:id="rId6"/>
  </sheets>
  <definedNames>
    <definedName name="_xlcn.WorksheetConnection_SalesRevenue_V1.xlsxclient_dim1" hidden="1">client_dim[]</definedName>
    <definedName name="_xlcn.WorksheetConnection_SalesRevenue_V1.xlsxdepartment_dim1" hidden="1">department_dim[]</definedName>
    <definedName name="_xlcn.WorksheetConnection_SalesRevenue_V1.xlsxpayment_dim1" hidden="1">payment_dim[]</definedName>
    <definedName name="_xlcn.WorksheetConnection_SalesRevenue_V1.xlsxrevenue_fact1" hidden="1">revenue_fact[]</definedName>
    <definedName name="_xlcn.WorksheetConnection_SalesRevenue_V1.xlsxstate_dim1" hidden="1">state_dim[]</definedName>
    <definedName name="Clients">client_dim!$B$1:$C$29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lient_dim" name="client_dim" connection="WorksheetConnection_SalesRevenue_V1.xlsx!client_dim"/>
          <x15:modelTable id="revenue_fact" name="revenue_fact" connection="WorksheetConnection_SalesRevenue_V1.xlsx!revenue_fact"/>
          <x15:modelTable id="department_dim" name="department_dim" connection="WorksheetConnection_SalesRevenue_V1.xlsx!department_dim"/>
          <x15:modelTable id="payment_dim" name="payment_dim" connection="WorksheetConnection_SalesRevenue_V1.xlsx!payment_dim"/>
          <x15:modelTable id="state_dim" name="state_dim" connection="WorksheetConnection_SalesRevenue_V1.xlsx!state_dim"/>
        </x15:modelTables>
        <x15:modelRelationships>
          <x15:modelRelationship fromTable="revenue_fact" fromColumn="Department_ID" toTable="department_dim" toColumn="Dept_ID"/>
          <x15:modelRelationship fromTable="revenue_fact" fromColumn="Payment_ID" toTable="payment_dim" toColumn="Payment_ID"/>
          <x15:modelRelationship fromTable="revenue_fact" fromColumn="State_ID" toTable="state_dim" toColumn="State_ID"/>
          <x15:modelRelationship fromTable="revenue_fact" fromColumn="Client_ID" toTable="client_dim" toColumn="Client_ID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9" l="1"/>
  <c r="I29" i="9" l="1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G15" i="9"/>
  <c r="I15" i="9" s="1"/>
  <c r="G14" i="9"/>
  <c r="I14" i="9" s="1"/>
  <c r="I13" i="9"/>
  <c r="I12" i="9"/>
  <c r="I11" i="9"/>
  <c r="I10" i="9"/>
  <c r="G9" i="9"/>
  <c r="I9" i="9" s="1"/>
  <c r="I8" i="9"/>
  <c r="I7" i="9"/>
  <c r="I6" i="9"/>
  <c r="G5" i="9"/>
  <c r="I5" i="9" s="1"/>
  <c r="I4" i="9"/>
  <c r="I3" i="9"/>
  <c r="I2" i="9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H16" i="8"/>
  <c r="J16" i="8" s="1"/>
  <c r="H15" i="8"/>
  <c r="J15" i="8" s="1"/>
  <c r="J14" i="8"/>
  <c r="J13" i="8"/>
  <c r="J12" i="8"/>
  <c r="J11" i="8"/>
  <c r="H10" i="8"/>
  <c r="J10" i="8" s="1"/>
  <c r="J9" i="8"/>
  <c r="J8" i="8"/>
  <c r="J7" i="8"/>
  <c r="J6" i="8"/>
  <c r="H6" i="8"/>
  <c r="J5" i="8"/>
  <c r="J4" i="8"/>
  <c r="J3" i="8"/>
  <c r="D2" i="2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alesRevenue_V1.xlsx!client_dim" type="102" refreshedVersion="6" minRefreshableVersion="5">
    <extLst>
      <ext xmlns:x15="http://schemas.microsoft.com/office/spreadsheetml/2010/11/main" uri="{DE250136-89BD-433C-8126-D09CA5730AF9}">
        <x15:connection id="client_dim">
          <x15:rangePr sourceName="_xlcn.WorksheetConnection_SalesRevenue_V1.xlsxclient_dim1"/>
        </x15:connection>
      </ext>
    </extLst>
  </connection>
  <connection id="3" name="WorksheetConnection_SalesRevenue_V1.xlsx!department_dim" type="102" refreshedVersion="6" minRefreshableVersion="5">
    <extLst>
      <ext xmlns:x15="http://schemas.microsoft.com/office/spreadsheetml/2010/11/main" uri="{DE250136-89BD-433C-8126-D09CA5730AF9}">
        <x15:connection id="department_dim">
          <x15:rangePr sourceName="_xlcn.WorksheetConnection_SalesRevenue_V1.xlsxdepartment_dim1"/>
        </x15:connection>
      </ext>
    </extLst>
  </connection>
  <connection id="4" name="WorksheetConnection_SalesRevenue_V1.xlsx!payment_dim" type="102" refreshedVersion="6" minRefreshableVersion="5">
    <extLst>
      <ext xmlns:x15="http://schemas.microsoft.com/office/spreadsheetml/2010/11/main" uri="{DE250136-89BD-433C-8126-D09CA5730AF9}">
        <x15:connection id="payment_dim">
          <x15:rangePr sourceName="_xlcn.WorksheetConnection_SalesRevenue_V1.xlsxpayment_dim1"/>
        </x15:connection>
      </ext>
    </extLst>
  </connection>
  <connection id="5" name="WorksheetConnection_SalesRevenue_V1.xlsx!revenue_fact" type="102" refreshedVersion="6" minRefreshableVersion="5">
    <extLst>
      <ext xmlns:x15="http://schemas.microsoft.com/office/spreadsheetml/2010/11/main" uri="{DE250136-89BD-433C-8126-D09CA5730AF9}">
        <x15:connection id="revenue_fact">
          <x15:rangePr sourceName="_xlcn.WorksheetConnection_SalesRevenue_V1.xlsxrevenue_fact1"/>
        </x15:connection>
      </ext>
    </extLst>
  </connection>
  <connection id="6" name="WorksheetConnection_SalesRevenue_V1.xlsx!state_dim" type="102" refreshedVersion="6" minRefreshableVersion="5">
    <extLst>
      <ext xmlns:x15="http://schemas.microsoft.com/office/spreadsheetml/2010/11/main" uri="{DE250136-89BD-433C-8126-D09CA5730AF9}">
        <x15:connection id="state_dim">
          <x15:rangePr sourceName="_xlcn.WorksheetConnection_SalesRevenue_V1.xlsxstate_dim1"/>
        </x15:connection>
      </ext>
    </extLst>
  </connection>
</connections>
</file>

<file path=xl/sharedStrings.xml><?xml version="1.0" encoding="utf-8"?>
<sst xmlns="http://schemas.openxmlformats.org/spreadsheetml/2006/main" count="451" uniqueCount="157">
  <si>
    <t>Date</t>
  </si>
  <si>
    <t>Revenue</t>
  </si>
  <si>
    <t>Profit</t>
  </si>
  <si>
    <t>Profit Margin</t>
  </si>
  <si>
    <t>Client</t>
  </si>
  <si>
    <t>Department</t>
  </si>
  <si>
    <t>Nyla Novak</t>
  </si>
  <si>
    <t>Kylee Townsend</t>
  </si>
  <si>
    <t>Nora Rollins</t>
  </si>
  <si>
    <t>Lucia Mckay</t>
  </si>
  <si>
    <t>Mik Naam</t>
  </si>
  <si>
    <t>Payment</t>
  </si>
  <si>
    <t>Card</t>
  </si>
  <si>
    <t>PayPal</t>
  </si>
  <si>
    <t>Check</t>
  </si>
  <si>
    <t>Transfer</t>
  </si>
  <si>
    <t xml:space="preserve">AMAZON.COM, INC. </t>
  </si>
  <si>
    <t xml:space="preserve">TESLA, INC. </t>
  </si>
  <si>
    <t xml:space="preserve">NETFLIX, INC. </t>
  </si>
  <si>
    <t xml:space="preserve">THE PROCTER &amp; GAMBLE COMPANY </t>
  </si>
  <si>
    <t xml:space="preserve">THE GOLDMAN SACHS GROUP, INC. </t>
  </si>
  <si>
    <t xml:space="preserve">JPMORGAN CHASE &amp; CO. </t>
  </si>
  <si>
    <t xml:space="preserve">MORGAN STANLEY </t>
  </si>
  <si>
    <t xml:space="preserve">CITIGROUP INC. </t>
  </si>
  <si>
    <t xml:space="preserve">BANK OF AMERICA CORPORATION </t>
  </si>
  <si>
    <t xml:space="preserve">WALMART INC. </t>
  </si>
  <si>
    <t xml:space="preserve">TARGET CORPORATION </t>
  </si>
  <si>
    <t xml:space="preserve">COSTCO WHOLESALE CORPORATION </t>
  </si>
  <si>
    <t xml:space="preserve">MCDONALD'S CORPORATION </t>
  </si>
  <si>
    <t xml:space="preserve">EXXON MOBIL CORPORATION </t>
  </si>
  <si>
    <t xml:space="preserve">VERIZON COMMUNICATIONS INC. </t>
  </si>
  <si>
    <t xml:space="preserve">THE HOME DEPOT, INC. </t>
  </si>
  <si>
    <t xml:space="preserve">CISCO SYSTEMS, INC. </t>
  </si>
  <si>
    <t xml:space="preserve">CHEVRON CORPORATION </t>
  </si>
  <si>
    <t xml:space="preserve">AT&amp;T INC. </t>
  </si>
  <si>
    <t xml:space="preserve">INTEL CORPORATION </t>
  </si>
  <si>
    <t xml:space="preserve">GENERAL MOTORS COMPANY </t>
  </si>
  <si>
    <t xml:space="preserve">MICROSOFT CORPORATION </t>
  </si>
  <si>
    <t xml:space="preserve">COMCAST CORPORATION </t>
  </si>
  <si>
    <t xml:space="preserve">DELL TECHNOLOGIES INC. </t>
  </si>
  <si>
    <t xml:space="preserve">JOHNSON &amp; JOHNSON </t>
  </si>
  <si>
    <t xml:space="preserve">FEDEX CORPORATION </t>
  </si>
  <si>
    <t xml:space="preserve">GENERAL ELECTRIC COMPANY </t>
  </si>
  <si>
    <t xml:space="preserve">LOCKHEED MARTIN CORPORATION </t>
  </si>
  <si>
    <t>Contacts</t>
  </si>
  <si>
    <t>Bill Smith</t>
  </si>
  <si>
    <t>Ken Singh</t>
  </si>
  <si>
    <t>Harley Fritz</t>
  </si>
  <si>
    <t>David Rasmussen</t>
  </si>
  <si>
    <t>Ivan Hiney</t>
  </si>
  <si>
    <t>Jonha Ma</t>
  </si>
  <si>
    <t>Jordan Boone</t>
  </si>
  <si>
    <t>Brendan Wallace</t>
  </si>
  <si>
    <t>Conor Wise</t>
  </si>
  <si>
    <t>Steven Michael</t>
  </si>
  <si>
    <t>Jose Roach</t>
  </si>
  <si>
    <t>Franklin Wrigt</t>
  </si>
  <si>
    <t>Alia Thornton</t>
  </si>
  <si>
    <t>Denzel Flores</t>
  </si>
  <si>
    <t>Bruno Cordova</t>
  </si>
  <si>
    <t>Jaylynn Napp</t>
  </si>
  <si>
    <t>Bruce Rich</t>
  </si>
  <si>
    <t>Arturo Moore</t>
  </si>
  <si>
    <t>Bryce Carpenter</t>
  </si>
  <si>
    <t>Jaidyn Andersen</t>
  </si>
  <si>
    <t>Mark Walm</t>
  </si>
  <si>
    <t>Harry Lee</t>
  </si>
  <si>
    <t>Josh Johnson</t>
  </si>
  <si>
    <t>State</t>
  </si>
  <si>
    <t>Cloud Tech</t>
  </si>
  <si>
    <t>Texas</t>
  </si>
  <si>
    <t>Strategy</t>
  </si>
  <si>
    <t>New York</t>
  </si>
  <si>
    <t>Operations</t>
  </si>
  <si>
    <t>Florida</t>
  </si>
  <si>
    <t>Big Data</t>
  </si>
  <si>
    <t>California</t>
  </si>
  <si>
    <t>Others</t>
  </si>
  <si>
    <t>CS101</t>
  </si>
  <si>
    <t>Client_ID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</si>
  <si>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</si>
  <si>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</si>
  <si>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</si>
  <si>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</si>
  <si>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</si>
  <si>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</si>
  <si>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</si>
  <si>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</si>
  <si>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</si>
  <si>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</si>
  <si>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</si>
  <si>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</si>
  <si>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</si>
  <si>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</si>
  <si>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</si>
  <si>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</si>
  <si>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</si>
  <si>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</si>
  <si>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</si>
  <si>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</si>
  <si>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</si>
  <si>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</si>
  <si>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</si>
  <si>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</si>
  <si>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</si>
  <si>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</si>
  <si>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</si>
  <si>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</si>
  <si>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State_ID</t>
  </si>
  <si>
    <t>Payment_ID</t>
  </si>
  <si>
    <t>Dept_ID</t>
  </si>
  <si>
    <t>D-101</t>
  </si>
  <si>
    <t>D-102</t>
  </si>
  <si>
    <t>D-103</t>
  </si>
  <si>
    <t>D-104</t>
  </si>
  <si>
    <t>P-101</t>
  </si>
  <si>
    <t>P-102</t>
  </si>
  <si>
    <t>P-103</t>
  </si>
  <si>
    <t>P-104</t>
  </si>
  <si>
    <t>P-105</t>
  </si>
  <si>
    <t>S-101</t>
  </si>
  <si>
    <t>S-102</t>
  </si>
  <si>
    <t>S-103</t>
  </si>
  <si>
    <t>S-104</t>
  </si>
  <si>
    <t>TRANS_ID</t>
  </si>
  <si>
    <t>T-101</t>
  </si>
  <si>
    <t>T-102</t>
  </si>
  <si>
    <t>T-103</t>
  </si>
  <si>
    <t>T-104</t>
  </si>
  <si>
    <t>T-105</t>
  </si>
  <si>
    <t>T-106</t>
  </si>
  <si>
    <t>T-107</t>
  </si>
  <si>
    <t>T-108</t>
  </si>
  <si>
    <t>T-109</t>
  </si>
  <si>
    <t>T-110</t>
  </si>
  <si>
    <t>T-111</t>
  </si>
  <si>
    <t>T-112</t>
  </si>
  <si>
    <t>T-113</t>
  </si>
  <si>
    <t>T-114</t>
  </si>
  <si>
    <t>T-115</t>
  </si>
  <si>
    <t>T-116</t>
  </si>
  <si>
    <t>T-117</t>
  </si>
  <si>
    <t>T-118</t>
  </si>
  <si>
    <t>T-119</t>
  </si>
  <si>
    <t>T-120</t>
  </si>
  <si>
    <t>T-121</t>
  </si>
  <si>
    <t>T-122</t>
  </si>
  <si>
    <t>T-123</t>
  </si>
  <si>
    <t>T-124</t>
  </si>
  <si>
    <t>T-125</t>
  </si>
  <si>
    <t>T-126</t>
  </si>
  <si>
    <t>T-127</t>
  </si>
  <si>
    <t>T-128</t>
  </si>
  <si>
    <t>Department_ID</t>
  </si>
  <si>
    <t>Client2</t>
  </si>
  <si>
    <t>T-129</t>
  </si>
  <si>
    <t>D-105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</si>
</sst>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_);[Red]\(&quot;$&quot;#,##0\)"/>
    <numFmt numFmtId="165" formatCode="[$$-409]#,##0.00;[Red][$$-409]#,##0.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 applyAlignment="1">
      <alignment horizontal="center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center"/>
    </xf>
    <xf numFmtId="9" fontId="0" fillId="0" borderId="0" xfId="1" applyNumberFormat="1" applyFont="1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</dxf>
    <dxf>
      <numFmt numFmtId="165" formatCode="[$$-409]#,##0.00;[Red][$$-409]#,##0.00"/>
      <alignment horizontal="center" vertical="bottom" textRotation="0" wrapText="0" indent="0" justifyLastLine="0" shrinkToFit="0" readingOrder="0"/>
    </dxf>
    <dxf>
      <numFmt numFmtId="165" formatCode="[$$-409]#,##0.00;[Red][$$-409]#,##0.00"/>
      <alignment horizontal="center" vertical="bottom" textRotation="0" wrapText="0" indent="0" justifyLastLine="0" shrinkToFit="0" readingOrder="0"/>
    </dxf>
    <dxf>
      <numFmt numFmtId="19" formatCode="dd/mm/yyyy"/>
    </dxf>
    <dxf>
      <numFmt numFmtId="19" formatCode="dd/mm/yyyy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26" Type="http://schemas.openxmlformats.org/officeDocument/2006/relationships/customXml" Target="../customXml/item1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9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5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29" Type="http://schemas.openxmlformats.org/officeDocument/2006/relationships/customXml" Target="../customXml/item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23" Type="http://schemas.openxmlformats.org/officeDocument/2006/relationships/customXml" Target="../customXml/item11.xml"/><Relationship Id="rId28" Type="http://schemas.openxmlformats.org/officeDocument/2006/relationships/customXml" Target="../customXml/item16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openxmlformats.org/officeDocument/2006/relationships/customXml" Target="../customXml/item10.xml"/><Relationship Id="rId27" Type="http://schemas.openxmlformats.org/officeDocument/2006/relationships/customXml" Target="../customXml/item15.xml"/></Relationships>
</file>

<file path=xl/tables/table1.xml><?xml version="1.0" encoding="utf-8"?>
<table xmlns="http://schemas.openxmlformats.org/spreadsheetml/2006/main" id="2" name="client_dim" displayName="client_dim" ref="A1:D29" totalsRowShown="0" headerRowDxfId="4">
  <autoFilter ref="A1:D29"/>
  <tableColumns count="4">
    <tableColumn id="1" name="Client" dataDxfId="6"/>
    <tableColumn id="2" name="Client_ID"/>
    <tableColumn id="3" name="Client2" dataDxfId="5"/>
    <tableColumn id="4" name="Contac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state_dim" displayName="state_dim" ref="A1:B5" totalsRowShown="0" headerRowDxfId="3">
  <autoFilter ref="A1:B5"/>
  <tableColumns count="2">
    <tableColumn id="1" name="State"/>
    <tableColumn id="2" name="State_I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payment_dim" displayName="payment_dim" ref="A1:B6" totalsRowShown="0" headerRowDxfId="2">
  <autoFilter ref="A1:B6"/>
  <tableColumns count="2">
    <tableColumn id="1" name="Payment"/>
    <tableColumn id="2" name="Payment_I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department_dim" displayName="department_dim" ref="A1:B5" totalsRowShown="0" headerRowDxfId="0">
  <autoFilter ref="A1:B5"/>
  <tableColumns count="2">
    <tableColumn id="1" name="Department"/>
    <tableColumn id="2" name="Dept_ID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revenue_fact" displayName="revenue_fact" ref="A1:I30" totalsRowShown="0" headerRowDxfId="1">
  <autoFilter ref="A1:I30"/>
  <tableColumns count="9">
    <tableColumn id="1" name="TRANS_ID"/>
    <tableColumn id="2" name="Date" dataDxfId="12"/>
    <tableColumn id="3" name="Client_ID" dataDxfId="11"/>
    <tableColumn id="4" name="Department_ID" dataDxfId="10"/>
    <tableColumn id="5" name="State_ID"/>
    <tableColumn id="6" name="Payment_ID"/>
    <tableColumn id="7" name="Revenue" dataDxfId="9"/>
    <tableColumn id="8" name="Profit" dataDxfId="8"/>
    <tableColumn id="9" name="Profit Margin" dataDxfId="7" dataCellStyle="Percent">
      <calculatedColumnFormula>IFERROR(H2/G2,0)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zoomScale="115" zoomScaleNormal="115" workbookViewId="0">
      <selection activeCell="C30" sqref="C30"/>
    </sheetView>
  </sheetViews>
  <sheetFormatPr defaultColWidth="11" defaultRowHeight="15.75" x14ac:dyDescent="0.25"/>
  <cols>
    <col min="2" max="2" width="14" customWidth="1"/>
    <col min="3" max="3" width="43.125" customWidth="1"/>
    <col min="4" max="4" width="28.75" customWidth="1"/>
  </cols>
  <sheetData>
    <row r="1" spans="1:4" x14ac:dyDescent="0.25">
      <c r="A1" s="8" t="s">
        <v>4</v>
      </c>
      <c r="B1" s="8" t="s">
        <v>79</v>
      </c>
      <c r="C1" s="8" t="s">
        <v>154</v>
      </c>
      <c r="D1" s="8" t="s">
        <v>44</v>
      </c>
    </row>
    <row r="2" spans="1:4" x14ac:dyDescent="0.25">
      <c r="A2" s="4" t="s">
        <v>16</v>
      </c>
      <c r="B2" t="s">
        <v>80</v>
      </c>
      <c r="C2" s="4" t="s">
        <v>16</v>
      </c>
      <c r="D2">
        <f ca="1">VLOOKUP(D2, client_dim!$B$2:$C$29,2,FALSE)</f>
        <v>0</v>
      </c>
    </row>
    <row r="3" spans="1:4" x14ac:dyDescent="0.25">
      <c r="A3" s="4" t="s">
        <v>34</v>
      </c>
      <c r="B3" t="s">
        <v>81</v>
      </c>
      <c r="C3" s="4" t="s">
        <v>34</v>
      </c>
      <c r="D3" t="s">
        <v>59</v>
      </c>
    </row>
    <row r="4" spans="1:4" x14ac:dyDescent="0.25">
      <c r="A4" s="4" t="s">
        <v>24</v>
      </c>
      <c r="B4" t="s">
        <v>82</v>
      </c>
      <c r="C4" s="4" t="s">
        <v>24</v>
      </c>
      <c r="D4" t="s">
        <v>7</v>
      </c>
    </row>
    <row r="5" spans="1:4" x14ac:dyDescent="0.25">
      <c r="A5" s="4" t="s">
        <v>33</v>
      </c>
      <c r="B5" t="s">
        <v>83</v>
      </c>
      <c r="C5" s="4" t="s">
        <v>33</v>
      </c>
      <c r="D5" t="s">
        <v>58</v>
      </c>
    </row>
    <row r="6" spans="1:4" x14ac:dyDescent="0.25">
      <c r="A6" s="4" t="s">
        <v>32</v>
      </c>
      <c r="B6" t="s">
        <v>84</v>
      </c>
      <c r="C6" s="4" t="s">
        <v>32</v>
      </c>
      <c r="D6" t="s">
        <v>57</v>
      </c>
    </row>
    <row r="7" spans="1:4" x14ac:dyDescent="0.25">
      <c r="A7" s="4" t="s">
        <v>23</v>
      </c>
      <c r="B7" t="s">
        <v>85</v>
      </c>
      <c r="C7" s="4" t="s">
        <v>23</v>
      </c>
      <c r="D7" t="s">
        <v>51</v>
      </c>
    </row>
    <row r="8" spans="1:4" x14ac:dyDescent="0.25">
      <c r="A8" s="4" t="s">
        <v>38</v>
      </c>
      <c r="B8" t="s">
        <v>86</v>
      </c>
      <c r="C8" s="4" t="s">
        <v>38</v>
      </c>
      <c r="D8" t="s">
        <v>63</v>
      </c>
    </row>
    <row r="9" spans="1:4" x14ac:dyDescent="0.25">
      <c r="A9" s="4" t="s">
        <v>27</v>
      </c>
      <c r="B9" t="s">
        <v>87</v>
      </c>
      <c r="C9" s="4" t="s">
        <v>27</v>
      </c>
      <c r="D9" t="s">
        <v>53</v>
      </c>
    </row>
    <row r="10" spans="1:4" x14ac:dyDescent="0.25">
      <c r="A10" s="4" t="s">
        <v>39</v>
      </c>
      <c r="B10" t="s">
        <v>88</v>
      </c>
      <c r="C10" s="4" t="s">
        <v>39</v>
      </c>
      <c r="D10" t="s">
        <v>64</v>
      </c>
    </row>
    <row r="11" spans="1:4" x14ac:dyDescent="0.25">
      <c r="A11" s="4" t="s">
        <v>29</v>
      </c>
      <c r="B11" t="s">
        <v>89</v>
      </c>
      <c r="C11" s="4" t="s">
        <v>29</v>
      </c>
      <c r="D11" t="s">
        <v>9</v>
      </c>
    </row>
    <row r="12" spans="1:4" x14ac:dyDescent="0.25">
      <c r="A12" s="4" t="s">
        <v>41</v>
      </c>
      <c r="B12" t="s">
        <v>90</v>
      </c>
      <c r="C12" s="4" t="s">
        <v>41</v>
      </c>
      <c r="D12" t="s">
        <v>66</v>
      </c>
    </row>
    <row r="13" spans="1:4" x14ac:dyDescent="0.25">
      <c r="A13" s="4" t="s">
        <v>42</v>
      </c>
      <c r="B13" t="s">
        <v>91</v>
      </c>
      <c r="C13" s="4" t="s">
        <v>42</v>
      </c>
      <c r="D13" t="s">
        <v>67</v>
      </c>
    </row>
    <row r="14" spans="1:4" x14ac:dyDescent="0.25">
      <c r="A14" s="4" t="s">
        <v>36</v>
      </c>
      <c r="B14" t="s">
        <v>92</v>
      </c>
      <c r="C14" s="4" t="s">
        <v>36</v>
      </c>
      <c r="D14" t="s">
        <v>61</v>
      </c>
    </row>
    <row r="15" spans="1:4" x14ac:dyDescent="0.25">
      <c r="A15" s="4" t="s">
        <v>35</v>
      </c>
      <c r="B15" t="s">
        <v>93</v>
      </c>
      <c r="C15" s="4" t="s">
        <v>35</v>
      </c>
      <c r="D15" t="s">
        <v>60</v>
      </c>
    </row>
    <row r="16" spans="1:4" x14ac:dyDescent="0.25">
      <c r="A16" s="4" t="s">
        <v>40</v>
      </c>
      <c r="B16" t="s">
        <v>94</v>
      </c>
      <c r="C16" s="4" t="s">
        <v>40</v>
      </c>
      <c r="D16" t="s">
        <v>65</v>
      </c>
    </row>
    <row r="17" spans="1:4" x14ac:dyDescent="0.25">
      <c r="A17" s="4" t="s">
        <v>21</v>
      </c>
      <c r="B17" t="s">
        <v>95</v>
      </c>
      <c r="C17" s="4" t="s">
        <v>21</v>
      </c>
      <c r="D17" t="s">
        <v>49</v>
      </c>
    </row>
    <row r="18" spans="1:4" x14ac:dyDescent="0.25">
      <c r="A18" s="4" t="s">
        <v>43</v>
      </c>
      <c r="B18" t="s">
        <v>96</v>
      </c>
      <c r="C18" s="4" t="s">
        <v>43</v>
      </c>
      <c r="D18" t="s">
        <v>10</v>
      </c>
    </row>
    <row r="19" spans="1:4" x14ac:dyDescent="0.25">
      <c r="A19" s="4" t="s">
        <v>28</v>
      </c>
      <c r="B19" t="s">
        <v>97</v>
      </c>
      <c r="C19" s="4" t="s">
        <v>28</v>
      </c>
      <c r="D19" t="s">
        <v>54</v>
      </c>
    </row>
    <row r="20" spans="1:4" x14ac:dyDescent="0.25">
      <c r="A20" s="4" t="s">
        <v>37</v>
      </c>
      <c r="B20" t="s">
        <v>98</v>
      </c>
      <c r="C20" s="4" t="s">
        <v>37</v>
      </c>
      <c r="D20" t="s">
        <v>62</v>
      </c>
    </row>
    <row r="21" spans="1:4" x14ac:dyDescent="0.25">
      <c r="A21" s="4" t="s">
        <v>22</v>
      </c>
      <c r="B21" t="s">
        <v>99</v>
      </c>
      <c r="C21" s="4" t="s">
        <v>22</v>
      </c>
      <c r="D21" t="s">
        <v>50</v>
      </c>
    </row>
    <row r="22" spans="1:4" x14ac:dyDescent="0.25">
      <c r="A22" s="4" t="s">
        <v>18</v>
      </c>
      <c r="B22" t="s">
        <v>100</v>
      </c>
      <c r="C22" s="4" t="s">
        <v>18</v>
      </c>
      <c r="D22" t="s">
        <v>47</v>
      </c>
    </row>
    <row r="23" spans="1:4" x14ac:dyDescent="0.25">
      <c r="A23" s="4" t="s">
        <v>26</v>
      </c>
      <c r="B23" t="s">
        <v>101</v>
      </c>
      <c r="C23" s="4" t="s">
        <v>26</v>
      </c>
      <c r="D23" t="s">
        <v>52</v>
      </c>
    </row>
    <row r="24" spans="1:4" x14ac:dyDescent="0.25">
      <c r="A24" s="4" t="s">
        <v>17</v>
      </c>
      <c r="B24" t="s">
        <v>102</v>
      </c>
      <c r="C24" s="4" t="s">
        <v>17</v>
      </c>
      <c r="D24" t="s">
        <v>46</v>
      </c>
    </row>
    <row r="25" spans="1:4" x14ac:dyDescent="0.25">
      <c r="A25" s="4" t="s">
        <v>20</v>
      </c>
      <c r="B25" t="s">
        <v>103</v>
      </c>
      <c r="C25" s="4" t="s">
        <v>20</v>
      </c>
      <c r="D25" t="s">
        <v>48</v>
      </c>
    </row>
    <row r="26" spans="1:4" x14ac:dyDescent="0.25">
      <c r="A26" s="4" t="s">
        <v>31</v>
      </c>
      <c r="B26" t="s">
        <v>104</v>
      </c>
      <c r="C26" s="4" t="s">
        <v>31</v>
      </c>
      <c r="D26" t="s">
        <v>56</v>
      </c>
    </row>
    <row r="27" spans="1:4" x14ac:dyDescent="0.25">
      <c r="A27" s="4" t="s">
        <v>19</v>
      </c>
      <c r="B27" t="s">
        <v>105</v>
      </c>
      <c r="C27" s="4" t="s">
        <v>19</v>
      </c>
      <c r="D27" t="s">
        <v>6</v>
      </c>
    </row>
    <row r="28" spans="1:4" x14ac:dyDescent="0.25">
      <c r="A28" s="4" t="s">
        <v>30</v>
      </c>
      <c r="B28" t="s">
        <v>106</v>
      </c>
      <c r="C28" s="4" t="s">
        <v>30</v>
      </c>
      <c r="D28" t="s">
        <v>55</v>
      </c>
    </row>
    <row r="29" spans="1:4" x14ac:dyDescent="0.25">
      <c r="A29" s="4" t="s">
        <v>25</v>
      </c>
      <c r="B29" t="s">
        <v>107</v>
      </c>
      <c r="C29" s="4" t="s">
        <v>25</v>
      </c>
      <c r="D29" t="s">
        <v>8</v>
      </c>
    </row>
  </sheetData>
  <sortState ref="B3:D30">
    <sortCondition ref="C3:C30"/>
    <sortCondition ref="B3:B30"/>
    <sortCondition ref="D3:D30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115" zoomScaleNormal="115" workbookViewId="0">
      <selection activeCellId="1" sqref="B1 A1"/>
    </sheetView>
  </sheetViews>
  <sheetFormatPr defaultColWidth="11" defaultRowHeight="15.75" x14ac:dyDescent="0.25"/>
  <cols>
    <col min="1" max="1" width="16.875" customWidth="1"/>
  </cols>
  <sheetData>
    <row r="1" spans="1:2" x14ac:dyDescent="0.25">
      <c r="A1" s="8" t="s">
        <v>68</v>
      </c>
      <c r="B1" s="8" t="s">
        <v>108</v>
      </c>
    </row>
    <row r="2" spans="1:2" x14ac:dyDescent="0.25">
      <c r="A2" t="s">
        <v>76</v>
      </c>
      <c r="B2" t="s">
        <v>120</v>
      </c>
    </row>
    <row r="3" spans="1:2" x14ac:dyDescent="0.25">
      <c r="A3" t="s">
        <v>74</v>
      </c>
      <c r="B3" t="s">
        <v>121</v>
      </c>
    </row>
    <row r="4" spans="1:2" x14ac:dyDescent="0.25">
      <c r="A4" t="s">
        <v>72</v>
      </c>
      <c r="B4" t="s">
        <v>122</v>
      </c>
    </row>
    <row r="5" spans="1:2" x14ac:dyDescent="0.25">
      <c r="A5" t="s">
        <v>70</v>
      </c>
      <c r="B5" t="s">
        <v>123</v>
      </c>
    </row>
  </sheetData>
  <sortState ref="A3:A7">
    <sortCondition ref="A3"/>
  </sortState>
  <conditionalFormatting sqref="A2:A5">
    <cfRule type="duplicateValues" dxfId="15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="115" zoomScaleNormal="115" workbookViewId="0">
      <selection activeCell="B1" activeCellId="1" sqref="A1 B1"/>
    </sheetView>
  </sheetViews>
  <sheetFormatPr defaultColWidth="11" defaultRowHeight="15.75" x14ac:dyDescent="0.25"/>
  <cols>
    <col min="1" max="1" width="11.25" customWidth="1"/>
    <col min="2" max="2" width="12.5" customWidth="1"/>
  </cols>
  <sheetData>
    <row r="1" spans="1:2" x14ac:dyDescent="0.25">
      <c r="A1" s="8" t="s">
        <v>11</v>
      </c>
      <c r="B1" s="8" t="s">
        <v>109</v>
      </c>
    </row>
    <row r="2" spans="1:2" x14ac:dyDescent="0.25">
      <c r="A2" t="s">
        <v>12</v>
      </c>
      <c r="B2" t="s">
        <v>115</v>
      </c>
    </row>
    <row r="3" spans="1:2" x14ac:dyDescent="0.25">
      <c r="A3" t="s">
        <v>14</v>
      </c>
      <c r="B3" t="s">
        <v>116</v>
      </c>
    </row>
    <row r="4" spans="1:2" x14ac:dyDescent="0.25">
      <c r="A4" t="s">
        <v>77</v>
      </c>
      <c r="B4" t="s">
        <v>117</v>
      </c>
    </row>
    <row r="5" spans="1:2" x14ac:dyDescent="0.25">
      <c r="A5" t="s">
        <v>13</v>
      </c>
      <c r="B5" t="s">
        <v>118</v>
      </c>
    </row>
    <row r="6" spans="1:2" x14ac:dyDescent="0.25">
      <c r="A6" t="s">
        <v>15</v>
      </c>
      <c r="B6" t="s">
        <v>119</v>
      </c>
    </row>
  </sheetData>
  <sortState ref="A3:B7">
    <sortCondition ref="A7"/>
  </sortState>
  <conditionalFormatting sqref="A2:A7">
    <cfRule type="duplicateValues" dxfId="1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115" zoomScaleNormal="115" workbookViewId="0">
      <selection activeCell="B1" sqref="A1:B1"/>
    </sheetView>
  </sheetViews>
  <sheetFormatPr defaultColWidth="11" defaultRowHeight="15.75" x14ac:dyDescent="0.25"/>
  <cols>
    <col min="1" max="1" width="17.625" customWidth="1"/>
    <col min="2" max="2" width="32.5" customWidth="1"/>
  </cols>
  <sheetData>
    <row r="1" spans="1:2" x14ac:dyDescent="0.25">
      <c r="A1" s="8" t="s">
        <v>5</v>
      </c>
      <c r="B1" s="8" t="s">
        <v>110</v>
      </c>
    </row>
    <row r="2" spans="1:2" x14ac:dyDescent="0.25">
      <c r="A2" t="s">
        <v>75</v>
      </c>
      <c r="B2" t="s">
        <v>111</v>
      </c>
    </row>
    <row r="3" spans="1:2" x14ac:dyDescent="0.25">
      <c r="A3" t="s">
        <v>69</v>
      </c>
      <c r="B3" t="s">
        <v>112</v>
      </c>
    </row>
    <row r="4" spans="1:2" x14ac:dyDescent="0.25">
      <c r="A4" t="s">
        <v>73</v>
      </c>
      <c r="B4" t="s">
        <v>113</v>
      </c>
    </row>
    <row r="5" spans="1:2" x14ac:dyDescent="0.25">
      <c r="A5" t="s">
        <v>71</v>
      </c>
      <c r="B5" t="s">
        <v>114</v>
      </c>
    </row>
  </sheetData>
  <sortState ref="A3:A6">
    <sortCondition ref="A3"/>
  </sortState>
  <conditionalFormatting sqref="A2:A5">
    <cfRule type="duplicateValues" dxfId="13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="115" zoomScaleNormal="115" workbookViewId="0">
      <selection activeCell="A3" sqref="A3"/>
    </sheetView>
  </sheetViews>
  <sheetFormatPr defaultColWidth="11" defaultRowHeight="15.75" x14ac:dyDescent="0.25"/>
  <cols>
    <col min="1" max="1" width="13.625" customWidth="1"/>
    <col min="2" max="2" width="10.375" customWidth="1"/>
    <col min="3" max="4" width="18.5" customWidth="1"/>
    <col min="5" max="5" width="16.875" customWidth="1"/>
    <col min="6" max="6" width="12.5" customWidth="1"/>
    <col min="7" max="7" width="9.625" customWidth="1"/>
    <col min="8" max="8" width="16" customWidth="1"/>
    <col min="9" max="9" width="13.25" customWidth="1"/>
  </cols>
  <sheetData>
    <row r="1" spans="1:9" x14ac:dyDescent="0.25">
      <c r="A1" s="8" t="s">
        <v>124</v>
      </c>
      <c r="B1" s="8" t="s">
        <v>0</v>
      </c>
      <c r="C1" s="8" t="s">
        <v>79</v>
      </c>
      <c r="D1" s="8" t="s">
        <v>153</v>
      </c>
      <c r="E1" s="8" t="s">
        <v>108</v>
      </c>
      <c r="F1" s="8" t="s">
        <v>109</v>
      </c>
      <c r="G1" s="8" t="s">
        <v>1</v>
      </c>
      <c r="H1" s="8" t="s">
        <v>2</v>
      </c>
      <c r="I1" s="8" t="s">
        <v>3</v>
      </c>
    </row>
    <row r="2" spans="1:9" x14ac:dyDescent="0.25">
      <c r="A2" t="s">
        <v>125</v>
      </c>
      <c r="B2" s="2">
        <v>45076</v>
      </c>
      <c r="C2" s="2" t="s">
        <v>80</v>
      </c>
      <c r="D2" s="2" t="s">
        <v>112</v>
      </c>
      <c r="E2" t="s">
        <v>123</v>
      </c>
      <c r="F2" t="s">
        <v>119</v>
      </c>
      <c r="G2" s="5">
        <v>4500</v>
      </c>
      <c r="H2" s="5">
        <v>598</v>
      </c>
      <c r="I2" s="6">
        <f t="shared" ref="I2:I29" si="0">IFERROR(H2/G2,0)</f>
        <v>0.13288888888888889</v>
      </c>
    </row>
    <row r="3" spans="1:9" x14ac:dyDescent="0.25">
      <c r="A3" t="s">
        <v>126</v>
      </c>
      <c r="B3" s="2">
        <v>45076</v>
      </c>
      <c r="C3" s="2" t="s">
        <v>102</v>
      </c>
      <c r="D3" s="2" t="s">
        <v>114</v>
      </c>
      <c r="E3" t="s">
        <v>122</v>
      </c>
      <c r="F3" t="s">
        <v>118</v>
      </c>
      <c r="G3" s="5">
        <v>3800</v>
      </c>
      <c r="H3" s="5">
        <v>1045</v>
      </c>
      <c r="I3" s="6">
        <f t="shared" si="0"/>
        <v>0.27500000000000002</v>
      </c>
    </row>
    <row r="4" spans="1:9" x14ac:dyDescent="0.25">
      <c r="A4" t="s">
        <v>127</v>
      </c>
      <c r="B4" s="2">
        <v>45076</v>
      </c>
      <c r="C4" s="2" t="s">
        <v>100</v>
      </c>
      <c r="D4" s="2" t="s">
        <v>114</v>
      </c>
      <c r="E4" t="s">
        <v>122</v>
      </c>
      <c r="F4" t="s">
        <v>117</v>
      </c>
      <c r="G4" s="5">
        <v>3712.5</v>
      </c>
      <c r="H4" s="5">
        <v>1009</v>
      </c>
      <c r="I4" s="6">
        <f t="shared" si="0"/>
        <v>0.2717845117845118</v>
      </c>
    </row>
    <row r="5" spans="1:9" x14ac:dyDescent="0.25">
      <c r="A5" t="s">
        <v>128</v>
      </c>
      <c r="B5" s="2">
        <v>45076</v>
      </c>
      <c r="C5" s="2" t="s">
        <v>105</v>
      </c>
      <c r="D5" s="2" t="s">
        <v>113</v>
      </c>
      <c r="E5" t="s">
        <v>121</v>
      </c>
      <c r="F5" t="s">
        <v>117</v>
      </c>
      <c r="G5" s="5">
        <f>4994</f>
        <v>4994</v>
      </c>
      <c r="H5" s="5">
        <v>779</v>
      </c>
      <c r="I5" s="6">
        <f t="shared" si="0"/>
        <v>0.15598718462154584</v>
      </c>
    </row>
    <row r="6" spans="1:9" x14ac:dyDescent="0.25">
      <c r="A6" t="s">
        <v>129</v>
      </c>
      <c r="B6" s="2">
        <v>45076</v>
      </c>
      <c r="C6" s="2" t="s">
        <v>103</v>
      </c>
      <c r="D6" s="2" t="s">
        <v>113</v>
      </c>
      <c r="E6" t="s">
        <v>121</v>
      </c>
      <c r="F6" t="s">
        <v>116</v>
      </c>
      <c r="G6" s="5">
        <v>5000</v>
      </c>
      <c r="H6" s="5">
        <v>684</v>
      </c>
      <c r="I6" s="6">
        <f t="shared" si="0"/>
        <v>0.1368</v>
      </c>
    </row>
    <row r="7" spans="1:9" x14ac:dyDescent="0.25">
      <c r="A7" t="s">
        <v>130</v>
      </c>
      <c r="B7" s="2">
        <v>45077</v>
      </c>
      <c r="C7" s="2" t="s">
        <v>95</v>
      </c>
      <c r="D7" s="2" t="s">
        <v>112</v>
      </c>
      <c r="E7" t="s">
        <v>123</v>
      </c>
      <c r="F7" t="s">
        <v>119</v>
      </c>
      <c r="G7" s="5">
        <v>6100</v>
      </c>
      <c r="H7" s="5">
        <v>544</v>
      </c>
      <c r="I7" s="6">
        <f t="shared" si="0"/>
        <v>8.9180327868852466E-2</v>
      </c>
    </row>
    <row r="8" spans="1:9" x14ac:dyDescent="0.25">
      <c r="A8" t="s">
        <v>131</v>
      </c>
      <c r="B8" s="2">
        <v>45077</v>
      </c>
      <c r="C8" s="2" t="s">
        <v>99</v>
      </c>
      <c r="D8" s="2" t="s">
        <v>112</v>
      </c>
      <c r="E8" t="s">
        <v>123</v>
      </c>
      <c r="F8" t="s">
        <v>119</v>
      </c>
      <c r="G8" s="5">
        <v>4625</v>
      </c>
      <c r="H8" s="5">
        <v>670</v>
      </c>
      <c r="I8" s="6">
        <f t="shared" si="0"/>
        <v>0.14486486486486486</v>
      </c>
    </row>
    <row r="9" spans="1:9" x14ac:dyDescent="0.25">
      <c r="A9" t="s">
        <v>132</v>
      </c>
      <c r="B9" s="2">
        <v>45077</v>
      </c>
      <c r="C9" s="2" t="s">
        <v>85</v>
      </c>
      <c r="D9" s="2" t="s">
        <v>112</v>
      </c>
      <c r="E9" t="s">
        <v>123</v>
      </c>
      <c r="F9" t="s">
        <v>119</v>
      </c>
      <c r="G9" s="5">
        <f>5039</f>
        <v>5039</v>
      </c>
      <c r="H9" s="5">
        <v>2045</v>
      </c>
      <c r="I9" s="6">
        <f t="shared" si="0"/>
        <v>0.40583449097043062</v>
      </c>
    </row>
    <row r="10" spans="1:9" x14ac:dyDescent="0.25">
      <c r="A10" t="s">
        <v>133</v>
      </c>
      <c r="B10" s="2">
        <v>45077</v>
      </c>
      <c r="C10" s="2" t="s">
        <v>82</v>
      </c>
      <c r="D10" s="2" t="s">
        <v>112</v>
      </c>
      <c r="E10" t="s">
        <v>123</v>
      </c>
      <c r="F10" t="s">
        <v>115</v>
      </c>
      <c r="G10" s="5">
        <v>3600</v>
      </c>
      <c r="H10" s="5">
        <v>1564</v>
      </c>
      <c r="I10" s="6">
        <f t="shared" si="0"/>
        <v>0.43444444444444447</v>
      </c>
    </row>
    <row r="11" spans="1:9" x14ac:dyDescent="0.25">
      <c r="A11" t="s">
        <v>134</v>
      </c>
      <c r="B11" s="2">
        <v>45077</v>
      </c>
      <c r="C11" s="2" t="s">
        <v>107</v>
      </c>
      <c r="D11" s="2" t="s">
        <v>112</v>
      </c>
      <c r="E11" t="s">
        <v>123</v>
      </c>
      <c r="F11" t="s">
        <v>116</v>
      </c>
      <c r="G11" s="5">
        <v>5100</v>
      </c>
      <c r="H11" s="5">
        <v>1220</v>
      </c>
      <c r="I11" s="6">
        <f t="shared" si="0"/>
        <v>0.23921568627450981</v>
      </c>
    </row>
    <row r="12" spans="1:9" x14ac:dyDescent="0.25">
      <c r="A12" t="s">
        <v>135</v>
      </c>
      <c r="B12" s="2">
        <v>45077</v>
      </c>
      <c r="C12" s="2" t="s">
        <v>101</v>
      </c>
      <c r="D12" s="2" t="s">
        <v>112</v>
      </c>
      <c r="E12" t="s">
        <v>123</v>
      </c>
      <c r="F12" t="s">
        <v>116</v>
      </c>
      <c r="G12" s="5">
        <v>4750</v>
      </c>
      <c r="H12" s="5">
        <v>1435</v>
      </c>
      <c r="I12" s="6">
        <f t="shared" si="0"/>
        <v>0.30210526315789471</v>
      </c>
    </row>
    <row r="13" spans="1:9" x14ac:dyDescent="0.25">
      <c r="A13" t="s">
        <v>136</v>
      </c>
      <c r="B13" s="2">
        <v>45077</v>
      </c>
      <c r="C13" s="2" t="s">
        <v>87</v>
      </c>
      <c r="D13" s="2" t="s">
        <v>113</v>
      </c>
      <c r="E13" t="s">
        <v>121</v>
      </c>
      <c r="F13" t="s">
        <v>119</v>
      </c>
      <c r="G13" s="5">
        <v>6000</v>
      </c>
      <c r="H13" s="5">
        <v>998</v>
      </c>
      <c r="I13" s="6">
        <f t="shared" si="0"/>
        <v>0.16633333333333333</v>
      </c>
    </row>
    <row r="14" spans="1:9" x14ac:dyDescent="0.25">
      <c r="A14" t="s">
        <v>137</v>
      </c>
      <c r="B14" s="2">
        <v>45077</v>
      </c>
      <c r="C14" s="2" t="s">
        <v>97</v>
      </c>
      <c r="D14" s="2" t="s">
        <v>111</v>
      </c>
      <c r="E14" t="s">
        <v>120</v>
      </c>
      <c r="F14" t="s">
        <v>116</v>
      </c>
      <c r="G14" s="5">
        <f>5039</f>
        <v>5039</v>
      </c>
      <c r="H14" s="5">
        <v>780</v>
      </c>
      <c r="I14" s="6">
        <f t="shared" si="0"/>
        <v>0.15479261758285373</v>
      </c>
    </row>
    <row r="15" spans="1:9" x14ac:dyDescent="0.25">
      <c r="A15" t="s">
        <v>138</v>
      </c>
      <c r="B15" s="2">
        <v>45078</v>
      </c>
      <c r="C15" s="2" t="s">
        <v>89</v>
      </c>
      <c r="D15" s="2" t="s">
        <v>111</v>
      </c>
      <c r="E15" t="s">
        <v>120</v>
      </c>
      <c r="F15" t="s">
        <v>115</v>
      </c>
      <c r="G15" s="5">
        <f>4994</f>
        <v>4994</v>
      </c>
      <c r="H15" s="5">
        <v>1044</v>
      </c>
      <c r="I15" s="6">
        <f t="shared" si="0"/>
        <v>0.20905086103323989</v>
      </c>
    </row>
    <row r="16" spans="1:9" x14ac:dyDescent="0.25">
      <c r="A16" t="s">
        <v>139</v>
      </c>
      <c r="B16" s="2">
        <v>45078</v>
      </c>
      <c r="C16" s="2" t="s">
        <v>106</v>
      </c>
      <c r="D16" s="2" t="s">
        <v>111</v>
      </c>
      <c r="E16" t="s">
        <v>120</v>
      </c>
      <c r="F16" t="s">
        <v>119</v>
      </c>
      <c r="G16" s="5">
        <v>3712.5</v>
      </c>
      <c r="H16" s="5">
        <v>1222</v>
      </c>
      <c r="I16" s="6">
        <f t="shared" si="0"/>
        <v>0.32915824915824915</v>
      </c>
    </row>
    <row r="17" spans="1:9" x14ac:dyDescent="0.25">
      <c r="A17" t="s">
        <v>140</v>
      </c>
      <c r="B17" s="2">
        <v>45078</v>
      </c>
      <c r="C17" s="2" t="s">
        <v>104</v>
      </c>
      <c r="D17" s="2" t="s">
        <v>111</v>
      </c>
      <c r="E17" t="s">
        <v>120</v>
      </c>
      <c r="F17" t="s">
        <v>119</v>
      </c>
      <c r="G17" s="5">
        <v>4950</v>
      </c>
      <c r="H17" s="5">
        <v>1065</v>
      </c>
      <c r="I17" s="6">
        <f t="shared" si="0"/>
        <v>0.21515151515151515</v>
      </c>
    </row>
    <row r="18" spans="1:9" x14ac:dyDescent="0.25">
      <c r="A18" t="s">
        <v>141</v>
      </c>
      <c r="B18" s="2">
        <v>45078</v>
      </c>
      <c r="C18" s="2" t="s">
        <v>84</v>
      </c>
      <c r="D18" s="2" t="s">
        <v>113</v>
      </c>
      <c r="E18" t="s">
        <v>121</v>
      </c>
      <c r="F18" t="s">
        <v>119</v>
      </c>
      <c r="G18" s="5">
        <v>4750</v>
      </c>
      <c r="H18" s="5">
        <v>810</v>
      </c>
      <c r="I18" s="6">
        <f t="shared" si="0"/>
        <v>0.17052631578947369</v>
      </c>
    </row>
    <row r="19" spans="1:9" x14ac:dyDescent="0.25">
      <c r="A19" t="s">
        <v>142</v>
      </c>
      <c r="B19" s="2">
        <v>45078</v>
      </c>
      <c r="C19" s="2" t="s">
        <v>83</v>
      </c>
      <c r="D19" s="2" t="s">
        <v>113</v>
      </c>
      <c r="E19" t="s">
        <v>121</v>
      </c>
      <c r="F19" t="s">
        <v>119</v>
      </c>
      <c r="G19" s="5">
        <v>7320</v>
      </c>
      <c r="H19" s="5">
        <v>933</v>
      </c>
      <c r="I19" s="6">
        <f t="shared" si="0"/>
        <v>0.12745901639344262</v>
      </c>
    </row>
    <row r="20" spans="1:9" x14ac:dyDescent="0.25">
      <c r="A20" t="s">
        <v>143</v>
      </c>
      <c r="B20" s="2">
        <v>45078</v>
      </c>
      <c r="C20" s="2" t="s">
        <v>81</v>
      </c>
      <c r="D20" s="2" t="s">
        <v>111</v>
      </c>
      <c r="E20" t="s">
        <v>120</v>
      </c>
      <c r="F20" t="s">
        <v>119</v>
      </c>
      <c r="G20" s="5">
        <v>5087.5</v>
      </c>
      <c r="H20" s="5">
        <v>655</v>
      </c>
      <c r="I20" s="6">
        <f t="shared" si="0"/>
        <v>0.12874692874692875</v>
      </c>
    </row>
    <row r="21" spans="1:9" x14ac:dyDescent="0.25">
      <c r="A21" t="s">
        <v>144</v>
      </c>
      <c r="B21" s="2">
        <v>45078</v>
      </c>
      <c r="C21" s="2" t="s">
        <v>93</v>
      </c>
      <c r="D21" s="2" t="s">
        <v>111</v>
      </c>
      <c r="E21" t="s">
        <v>120</v>
      </c>
      <c r="F21" t="s">
        <v>119</v>
      </c>
      <c r="G21" s="5">
        <v>4500</v>
      </c>
      <c r="H21" s="5">
        <v>722</v>
      </c>
      <c r="I21" s="6">
        <f t="shared" si="0"/>
        <v>0.16044444444444445</v>
      </c>
    </row>
    <row r="22" spans="1:9" x14ac:dyDescent="0.25">
      <c r="A22" t="s">
        <v>145</v>
      </c>
      <c r="B22" s="2">
        <v>45078</v>
      </c>
      <c r="C22" s="2" t="s">
        <v>92</v>
      </c>
      <c r="D22" s="2" t="s">
        <v>111</v>
      </c>
      <c r="E22" t="s">
        <v>120</v>
      </c>
      <c r="F22" t="s">
        <v>115</v>
      </c>
      <c r="G22" s="5">
        <v>4250</v>
      </c>
      <c r="H22" s="5">
        <v>901</v>
      </c>
      <c r="I22" s="6">
        <f t="shared" si="0"/>
        <v>0.21199999999999999</v>
      </c>
    </row>
    <row r="23" spans="1:9" x14ac:dyDescent="0.25">
      <c r="A23" t="s">
        <v>146</v>
      </c>
      <c r="B23" s="2">
        <v>45079</v>
      </c>
      <c r="C23" s="2" t="s">
        <v>98</v>
      </c>
      <c r="D23" s="2" t="s">
        <v>111</v>
      </c>
      <c r="E23" t="s">
        <v>120</v>
      </c>
      <c r="F23" t="s">
        <v>118</v>
      </c>
      <c r="G23" s="5">
        <v>5250</v>
      </c>
      <c r="H23" s="5">
        <v>1349</v>
      </c>
      <c r="I23" s="6">
        <f t="shared" si="0"/>
        <v>0.25695238095238093</v>
      </c>
    </row>
    <row r="24" spans="1:9" x14ac:dyDescent="0.25">
      <c r="A24" t="s">
        <v>147</v>
      </c>
      <c r="B24" s="2">
        <v>45079</v>
      </c>
      <c r="C24" s="2" t="s">
        <v>86</v>
      </c>
      <c r="D24" s="2" t="s">
        <v>114</v>
      </c>
      <c r="E24" t="s">
        <v>122</v>
      </c>
      <c r="F24" t="s">
        <v>118</v>
      </c>
      <c r="G24" s="5">
        <v>6500</v>
      </c>
      <c r="H24" s="5">
        <v>1288</v>
      </c>
      <c r="I24" s="6">
        <f t="shared" si="0"/>
        <v>0.19815384615384615</v>
      </c>
    </row>
    <row r="25" spans="1:9" x14ac:dyDescent="0.25">
      <c r="A25" t="s">
        <v>148</v>
      </c>
      <c r="B25" s="2">
        <v>45079</v>
      </c>
      <c r="C25" s="2" t="s">
        <v>88</v>
      </c>
      <c r="D25" s="2" t="s">
        <v>114</v>
      </c>
      <c r="E25" t="s">
        <v>122</v>
      </c>
      <c r="F25" t="s">
        <v>118</v>
      </c>
      <c r="G25" s="5">
        <v>7500</v>
      </c>
      <c r="H25" s="5">
        <v>1664</v>
      </c>
      <c r="I25" s="6">
        <f t="shared" si="0"/>
        <v>0.22186666666666666</v>
      </c>
    </row>
    <row r="26" spans="1:9" x14ac:dyDescent="0.25">
      <c r="A26" t="s">
        <v>149</v>
      </c>
      <c r="B26" s="2">
        <v>45079</v>
      </c>
      <c r="C26" s="2" t="s">
        <v>94</v>
      </c>
      <c r="D26" s="2" t="s">
        <v>114</v>
      </c>
      <c r="E26" t="s">
        <v>122</v>
      </c>
      <c r="F26" t="s">
        <v>119</v>
      </c>
      <c r="G26" s="5">
        <v>5500</v>
      </c>
      <c r="H26" s="5">
        <v>1320</v>
      </c>
      <c r="I26" s="6">
        <f t="shared" si="0"/>
        <v>0.24</v>
      </c>
    </row>
    <row r="27" spans="1:9" x14ac:dyDescent="0.25">
      <c r="A27" t="s">
        <v>150</v>
      </c>
      <c r="B27" s="2">
        <v>45079</v>
      </c>
      <c r="C27" s="2" t="s">
        <v>90</v>
      </c>
      <c r="D27" s="2" t="s">
        <v>114</v>
      </c>
      <c r="E27" t="s">
        <v>122</v>
      </c>
      <c r="F27" t="s">
        <v>119</v>
      </c>
      <c r="G27" s="5">
        <v>4625</v>
      </c>
      <c r="H27" s="5">
        <v>1001</v>
      </c>
      <c r="I27" s="6">
        <f t="shared" si="0"/>
        <v>0.21643243243243243</v>
      </c>
    </row>
    <row r="28" spans="1:9" x14ac:dyDescent="0.25">
      <c r="A28" t="s">
        <v>151</v>
      </c>
      <c r="B28" s="2">
        <v>45079</v>
      </c>
      <c r="C28" s="2" t="s">
        <v>91</v>
      </c>
      <c r="D28" s="2" t="s">
        <v>114</v>
      </c>
      <c r="E28" t="s">
        <v>122</v>
      </c>
      <c r="F28" t="s">
        <v>119</v>
      </c>
      <c r="G28" s="5">
        <v>4500</v>
      </c>
      <c r="H28" s="5">
        <v>960</v>
      </c>
      <c r="I28" s="6">
        <f t="shared" si="0"/>
        <v>0.21333333333333335</v>
      </c>
    </row>
    <row r="29" spans="1:9" x14ac:dyDescent="0.25">
      <c r="A29" t="s">
        <v>152</v>
      </c>
      <c r="B29" s="2">
        <v>45079</v>
      </c>
      <c r="C29" s="2" t="s">
        <v>96</v>
      </c>
      <c r="D29" s="2" t="s">
        <v>114</v>
      </c>
      <c r="E29" t="s">
        <v>122</v>
      </c>
      <c r="F29" t="s">
        <v>115</v>
      </c>
      <c r="G29" s="5">
        <v>5400</v>
      </c>
      <c r="H29" s="5">
        <v>540</v>
      </c>
      <c r="I29" s="6">
        <f t="shared" si="0"/>
        <v>0.1</v>
      </c>
    </row>
    <row r="30" spans="1:9" x14ac:dyDescent="0.25">
      <c r="A30" t="s">
        <v>155</v>
      </c>
      <c r="B30" s="2">
        <v>45080</v>
      </c>
      <c r="C30" s="2" t="s">
        <v>91</v>
      </c>
      <c r="D30" s="2" t="s">
        <v>156</v>
      </c>
      <c r="E30" t="s">
        <v>123</v>
      </c>
      <c r="F30" t="s">
        <v>116</v>
      </c>
      <c r="G30" s="5">
        <v>5400</v>
      </c>
      <c r="H30" s="5">
        <v>540</v>
      </c>
      <c r="I30" s="6">
        <f t="shared" ref="I30" si="1">IFERROR(H30/G30,0)</f>
        <v>0.1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zoomScale="115" zoomScaleNormal="115" workbookViewId="0">
      <selection activeCell="C8" sqref="C8"/>
    </sheetView>
  </sheetViews>
  <sheetFormatPr defaultColWidth="11" defaultRowHeight="15.75" x14ac:dyDescent="0.25"/>
  <cols>
    <col min="1" max="1" width="6.625" customWidth="1"/>
    <col min="2" max="2" width="10.375" customWidth="1"/>
    <col min="3" max="3" width="43.125" customWidth="1"/>
    <col min="4" max="4" width="28.75" customWidth="1"/>
    <col min="5" max="5" width="16.875" bestFit="1" customWidth="1"/>
    <col min="6" max="6" width="16.875" customWidth="1"/>
    <col min="7" max="7" width="11.25" customWidth="1"/>
    <col min="8" max="8" width="11.625" customWidth="1"/>
    <col min="9" max="9" width="9.625" customWidth="1"/>
    <col min="10" max="10" width="16" customWidth="1"/>
  </cols>
  <sheetData>
    <row r="1" spans="2:10" x14ac:dyDescent="0.25">
      <c r="B1" s="7" t="s">
        <v>78</v>
      </c>
      <c r="C1" s="7"/>
      <c r="D1" s="7"/>
      <c r="E1" s="7"/>
      <c r="F1" s="7"/>
      <c r="G1" s="7"/>
      <c r="H1" s="7"/>
      <c r="I1" s="7"/>
      <c r="J1" s="7"/>
    </row>
    <row r="2" spans="2:10" x14ac:dyDescent="0.25">
      <c r="B2" s="3" t="s">
        <v>0</v>
      </c>
      <c r="C2" s="3" t="s">
        <v>4</v>
      </c>
      <c r="D2" s="3" t="s">
        <v>44</v>
      </c>
      <c r="E2" s="3" t="s">
        <v>5</v>
      </c>
      <c r="F2" s="3" t="s">
        <v>68</v>
      </c>
      <c r="G2" s="3" t="s">
        <v>11</v>
      </c>
      <c r="H2" s="3" t="s">
        <v>1</v>
      </c>
      <c r="I2" s="3" t="s">
        <v>2</v>
      </c>
      <c r="J2" s="3" t="s">
        <v>3</v>
      </c>
    </row>
    <row r="3" spans="2:10" x14ac:dyDescent="0.25">
      <c r="B3" s="2">
        <v>45076</v>
      </c>
      <c r="C3" s="4" t="s">
        <v>16</v>
      </c>
      <c r="D3" t="s">
        <v>45</v>
      </c>
      <c r="E3" t="s">
        <v>69</v>
      </c>
      <c r="F3" t="s">
        <v>70</v>
      </c>
      <c r="G3" t="s">
        <v>15</v>
      </c>
      <c r="H3" s="5">
        <v>4500</v>
      </c>
      <c r="I3" s="5">
        <v>598</v>
      </c>
      <c r="J3" s="6">
        <f t="shared" ref="J3:J30" si="0">IFERROR(I3/H3,0)</f>
        <v>0.13288888888888889</v>
      </c>
    </row>
    <row r="4" spans="2:10" x14ac:dyDescent="0.25">
      <c r="B4" s="2">
        <v>45076</v>
      </c>
      <c r="C4" s="4" t="s">
        <v>17</v>
      </c>
      <c r="D4" t="s">
        <v>46</v>
      </c>
      <c r="E4" t="s">
        <v>71</v>
      </c>
      <c r="F4" t="s">
        <v>72</v>
      </c>
      <c r="G4" t="s">
        <v>13</v>
      </c>
      <c r="H4" s="5">
        <v>3800</v>
      </c>
      <c r="I4" s="5">
        <v>1045</v>
      </c>
      <c r="J4" s="6">
        <f t="shared" si="0"/>
        <v>0.27500000000000002</v>
      </c>
    </row>
    <row r="5" spans="2:10" x14ac:dyDescent="0.25">
      <c r="B5" s="2">
        <v>45076</v>
      </c>
      <c r="C5" s="4" t="s">
        <v>18</v>
      </c>
      <c r="D5" t="s">
        <v>47</v>
      </c>
      <c r="E5" t="s">
        <v>71</v>
      </c>
      <c r="F5" t="s">
        <v>72</v>
      </c>
      <c r="G5" t="s">
        <v>77</v>
      </c>
      <c r="H5" s="5">
        <v>3712.5</v>
      </c>
      <c r="I5" s="5">
        <v>1009</v>
      </c>
      <c r="J5" s="6">
        <f t="shared" si="0"/>
        <v>0.2717845117845118</v>
      </c>
    </row>
    <row r="6" spans="2:10" x14ac:dyDescent="0.25">
      <c r="B6" s="2">
        <v>45076</v>
      </c>
      <c r="C6" s="4" t="s">
        <v>19</v>
      </c>
      <c r="D6" t="s">
        <v>6</v>
      </c>
      <c r="E6" t="s">
        <v>73</v>
      </c>
      <c r="F6" t="s">
        <v>74</v>
      </c>
      <c r="G6" t="s">
        <v>77</v>
      </c>
      <c r="H6" s="5">
        <f>4994</f>
        <v>4994</v>
      </c>
      <c r="I6" s="5">
        <v>779</v>
      </c>
      <c r="J6" s="6">
        <f t="shared" si="0"/>
        <v>0.15598718462154584</v>
      </c>
    </row>
    <row r="7" spans="2:10" x14ac:dyDescent="0.25">
      <c r="B7" s="2">
        <v>45076</v>
      </c>
      <c r="C7" s="4" t="s">
        <v>20</v>
      </c>
      <c r="D7" t="s">
        <v>48</v>
      </c>
      <c r="E7" t="s">
        <v>73</v>
      </c>
      <c r="F7" t="s">
        <v>74</v>
      </c>
      <c r="G7" t="s">
        <v>14</v>
      </c>
      <c r="H7" s="5">
        <v>5000</v>
      </c>
      <c r="I7" s="5">
        <v>684</v>
      </c>
      <c r="J7" s="6">
        <f t="shared" si="0"/>
        <v>0.1368</v>
      </c>
    </row>
    <row r="8" spans="2:10" x14ac:dyDescent="0.25">
      <c r="B8" s="2">
        <v>45077</v>
      </c>
      <c r="C8" s="4" t="s">
        <v>21</v>
      </c>
      <c r="D8" t="s">
        <v>49</v>
      </c>
      <c r="E8" t="s">
        <v>69</v>
      </c>
      <c r="F8" t="s">
        <v>70</v>
      </c>
      <c r="G8" t="s">
        <v>15</v>
      </c>
      <c r="H8" s="5">
        <v>6100</v>
      </c>
      <c r="I8" s="5">
        <v>544</v>
      </c>
      <c r="J8" s="6">
        <f t="shared" si="0"/>
        <v>8.9180327868852466E-2</v>
      </c>
    </row>
    <row r="9" spans="2:10" x14ac:dyDescent="0.25">
      <c r="B9" s="2">
        <v>45077</v>
      </c>
      <c r="C9" s="4" t="s">
        <v>22</v>
      </c>
      <c r="D9" t="s">
        <v>50</v>
      </c>
      <c r="E9" t="s">
        <v>69</v>
      </c>
      <c r="F9" t="s">
        <v>70</v>
      </c>
      <c r="G9" t="s">
        <v>15</v>
      </c>
      <c r="H9" s="5">
        <v>4625</v>
      </c>
      <c r="I9" s="5">
        <v>670</v>
      </c>
      <c r="J9" s="6">
        <f t="shared" si="0"/>
        <v>0.14486486486486486</v>
      </c>
    </row>
    <row r="10" spans="2:10" x14ac:dyDescent="0.25">
      <c r="B10" s="2">
        <v>45077</v>
      </c>
      <c r="C10" s="4" t="s">
        <v>23</v>
      </c>
      <c r="D10" t="s">
        <v>51</v>
      </c>
      <c r="E10" t="s">
        <v>69</v>
      </c>
      <c r="F10" t="s">
        <v>70</v>
      </c>
      <c r="G10" t="s">
        <v>15</v>
      </c>
      <c r="H10" s="5">
        <f>5039</f>
        <v>5039</v>
      </c>
      <c r="I10" s="5">
        <v>2045</v>
      </c>
      <c r="J10" s="6">
        <f t="shared" si="0"/>
        <v>0.40583449097043062</v>
      </c>
    </row>
    <row r="11" spans="2:10" x14ac:dyDescent="0.25">
      <c r="B11" s="2">
        <v>45077</v>
      </c>
      <c r="C11" s="4" t="s">
        <v>24</v>
      </c>
      <c r="D11" t="s">
        <v>7</v>
      </c>
      <c r="E11" t="s">
        <v>69</v>
      </c>
      <c r="F11" t="s">
        <v>70</v>
      </c>
      <c r="G11" t="s">
        <v>12</v>
      </c>
      <c r="H11" s="5">
        <v>3600</v>
      </c>
      <c r="I11" s="5">
        <v>1564</v>
      </c>
      <c r="J11" s="6">
        <f t="shared" si="0"/>
        <v>0.43444444444444447</v>
      </c>
    </row>
    <row r="12" spans="2:10" x14ac:dyDescent="0.25">
      <c r="B12" s="2">
        <v>45077</v>
      </c>
      <c r="C12" s="4" t="s">
        <v>25</v>
      </c>
      <c r="D12" t="s">
        <v>8</v>
      </c>
      <c r="E12" t="s">
        <v>69</v>
      </c>
      <c r="F12" t="s">
        <v>70</v>
      </c>
      <c r="G12" t="s">
        <v>14</v>
      </c>
      <c r="H12" s="5">
        <v>5100</v>
      </c>
      <c r="I12" s="5">
        <v>1220</v>
      </c>
      <c r="J12" s="6">
        <f t="shared" si="0"/>
        <v>0.23921568627450981</v>
      </c>
    </row>
    <row r="13" spans="2:10" x14ac:dyDescent="0.25">
      <c r="B13" s="2">
        <v>45077</v>
      </c>
      <c r="C13" s="4" t="s">
        <v>26</v>
      </c>
      <c r="D13" t="s">
        <v>52</v>
      </c>
      <c r="E13" t="s">
        <v>69</v>
      </c>
      <c r="F13" t="s">
        <v>70</v>
      </c>
      <c r="G13" t="s">
        <v>14</v>
      </c>
      <c r="H13" s="5">
        <v>4750</v>
      </c>
      <c r="I13" s="5">
        <v>1435</v>
      </c>
      <c r="J13" s="6">
        <f t="shared" si="0"/>
        <v>0.30210526315789471</v>
      </c>
    </row>
    <row r="14" spans="2:10" x14ac:dyDescent="0.25">
      <c r="B14" s="2">
        <v>45077</v>
      </c>
      <c r="C14" s="4" t="s">
        <v>27</v>
      </c>
      <c r="D14" t="s">
        <v>53</v>
      </c>
      <c r="E14" t="s">
        <v>73</v>
      </c>
      <c r="F14" t="s">
        <v>74</v>
      </c>
      <c r="G14" t="s">
        <v>15</v>
      </c>
      <c r="H14" s="5">
        <v>6000</v>
      </c>
      <c r="I14" s="5">
        <v>998</v>
      </c>
      <c r="J14" s="6">
        <f t="shared" si="0"/>
        <v>0.16633333333333333</v>
      </c>
    </row>
    <row r="15" spans="2:10" x14ac:dyDescent="0.25">
      <c r="B15" s="2">
        <v>45077</v>
      </c>
      <c r="C15" s="4" t="s">
        <v>28</v>
      </c>
      <c r="D15" t="s">
        <v>54</v>
      </c>
      <c r="E15" t="s">
        <v>75</v>
      </c>
      <c r="F15" t="s">
        <v>76</v>
      </c>
      <c r="G15" t="s">
        <v>14</v>
      </c>
      <c r="H15" s="5">
        <f>5039</f>
        <v>5039</v>
      </c>
      <c r="I15" s="5">
        <v>780</v>
      </c>
      <c r="J15" s="6">
        <f t="shared" si="0"/>
        <v>0.15479261758285373</v>
      </c>
    </row>
    <row r="16" spans="2:10" x14ac:dyDescent="0.25">
      <c r="B16" s="2">
        <v>45078</v>
      </c>
      <c r="C16" s="4" t="s">
        <v>29</v>
      </c>
      <c r="D16" t="s">
        <v>9</v>
      </c>
      <c r="E16" t="s">
        <v>75</v>
      </c>
      <c r="F16" t="s">
        <v>76</v>
      </c>
      <c r="G16" t="s">
        <v>12</v>
      </c>
      <c r="H16" s="5">
        <f>4994</f>
        <v>4994</v>
      </c>
      <c r="I16" s="5">
        <v>1044</v>
      </c>
      <c r="J16" s="6">
        <f t="shared" si="0"/>
        <v>0.20905086103323989</v>
      </c>
    </row>
    <row r="17" spans="2:10" x14ac:dyDescent="0.25">
      <c r="B17" s="2">
        <v>45078</v>
      </c>
      <c r="C17" s="4" t="s">
        <v>30</v>
      </c>
      <c r="D17" t="s">
        <v>55</v>
      </c>
      <c r="E17" t="s">
        <v>75</v>
      </c>
      <c r="F17" t="s">
        <v>76</v>
      </c>
      <c r="G17" t="s">
        <v>15</v>
      </c>
      <c r="H17" s="5">
        <v>3712.5</v>
      </c>
      <c r="I17" s="5">
        <v>1222</v>
      </c>
      <c r="J17" s="6">
        <f t="shared" si="0"/>
        <v>0.32915824915824915</v>
      </c>
    </row>
    <row r="18" spans="2:10" x14ac:dyDescent="0.25">
      <c r="B18" s="2">
        <v>45078</v>
      </c>
      <c r="C18" s="4" t="s">
        <v>31</v>
      </c>
      <c r="D18" t="s">
        <v>56</v>
      </c>
      <c r="E18" t="s">
        <v>75</v>
      </c>
      <c r="F18" t="s">
        <v>76</v>
      </c>
      <c r="G18" t="s">
        <v>15</v>
      </c>
      <c r="H18" s="5">
        <v>4950</v>
      </c>
      <c r="I18" s="5">
        <v>1065</v>
      </c>
      <c r="J18" s="6">
        <f t="shared" si="0"/>
        <v>0.21515151515151515</v>
      </c>
    </row>
    <row r="19" spans="2:10" x14ac:dyDescent="0.25">
      <c r="B19" s="2">
        <v>45078</v>
      </c>
      <c r="C19" s="4" t="s">
        <v>32</v>
      </c>
      <c r="D19" t="s">
        <v>57</v>
      </c>
      <c r="E19" t="s">
        <v>73</v>
      </c>
      <c r="F19" t="s">
        <v>74</v>
      </c>
      <c r="G19" t="s">
        <v>15</v>
      </c>
      <c r="H19" s="5">
        <v>4750</v>
      </c>
      <c r="I19" s="5">
        <v>810</v>
      </c>
      <c r="J19" s="6">
        <f t="shared" si="0"/>
        <v>0.17052631578947369</v>
      </c>
    </row>
    <row r="20" spans="2:10" x14ac:dyDescent="0.25">
      <c r="B20" s="2">
        <v>45078</v>
      </c>
      <c r="C20" s="4" t="s">
        <v>33</v>
      </c>
      <c r="D20" t="s">
        <v>58</v>
      </c>
      <c r="E20" t="s">
        <v>73</v>
      </c>
      <c r="F20" t="s">
        <v>74</v>
      </c>
      <c r="G20" t="s">
        <v>15</v>
      </c>
      <c r="H20" s="5">
        <v>7320</v>
      </c>
      <c r="I20" s="5">
        <v>933</v>
      </c>
      <c r="J20" s="6">
        <f t="shared" si="0"/>
        <v>0.12745901639344262</v>
      </c>
    </row>
    <row r="21" spans="2:10" x14ac:dyDescent="0.25">
      <c r="B21" s="2">
        <v>45078</v>
      </c>
      <c r="C21" s="4" t="s">
        <v>34</v>
      </c>
      <c r="D21" t="s">
        <v>59</v>
      </c>
      <c r="E21" t="s">
        <v>75</v>
      </c>
      <c r="F21" t="s">
        <v>76</v>
      </c>
      <c r="G21" t="s">
        <v>15</v>
      </c>
      <c r="H21" s="5">
        <v>5087.5</v>
      </c>
      <c r="I21" s="5">
        <v>655</v>
      </c>
      <c r="J21" s="6">
        <f t="shared" si="0"/>
        <v>0.12874692874692875</v>
      </c>
    </row>
    <row r="22" spans="2:10" x14ac:dyDescent="0.25">
      <c r="B22" s="2">
        <v>45078</v>
      </c>
      <c r="C22" s="4" t="s">
        <v>35</v>
      </c>
      <c r="D22" t="s">
        <v>60</v>
      </c>
      <c r="E22" t="s">
        <v>75</v>
      </c>
      <c r="F22" t="s">
        <v>76</v>
      </c>
      <c r="G22" t="s">
        <v>15</v>
      </c>
      <c r="H22" s="5">
        <v>4500</v>
      </c>
      <c r="I22" s="5">
        <v>722</v>
      </c>
      <c r="J22" s="6">
        <f t="shared" si="0"/>
        <v>0.16044444444444445</v>
      </c>
    </row>
    <row r="23" spans="2:10" x14ac:dyDescent="0.25">
      <c r="B23" s="2">
        <v>45078</v>
      </c>
      <c r="C23" s="4" t="s">
        <v>36</v>
      </c>
      <c r="D23" t="s">
        <v>61</v>
      </c>
      <c r="E23" t="s">
        <v>75</v>
      </c>
      <c r="F23" t="s">
        <v>76</v>
      </c>
      <c r="G23" t="s">
        <v>12</v>
      </c>
      <c r="H23" s="5">
        <v>4250</v>
      </c>
      <c r="I23" s="5">
        <v>901</v>
      </c>
      <c r="J23" s="6">
        <f t="shared" si="0"/>
        <v>0.21199999999999999</v>
      </c>
    </row>
    <row r="24" spans="2:10" x14ac:dyDescent="0.25">
      <c r="B24" s="2">
        <v>45079</v>
      </c>
      <c r="C24" s="4" t="s">
        <v>37</v>
      </c>
      <c r="D24" t="s">
        <v>62</v>
      </c>
      <c r="E24" t="s">
        <v>75</v>
      </c>
      <c r="F24" t="s">
        <v>76</v>
      </c>
      <c r="G24" t="s">
        <v>13</v>
      </c>
      <c r="H24" s="5">
        <v>5250</v>
      </c>
      <c r="I24" s="5">
        <v>1349</v>
      </c>
      <c r="J24" s="6">
        <f t="shared" si="0"/>
        <v>0.25695238095238093</v>
      </c>
    </row>
    <row r="25" spans="2:10" x14ac:dyDescent="0.25">
      <c r="B25" s="2">
        <v>45079</v>
      </c>
      <c r="C25" s="4" t="s">
        <v>38</v>
      </c>
      <c r="D25" t="s">
        <v>63</v>
      </c>
      <c r="E25" t="s">
        <v>71</v>
      </c>
      <c r="F25" t="s">
        <v>72</v>
      </c>
      <c r="G25" t="s">
        <v>13</v>
      </c>
      <c r="H25" s="5">
        <v>6500</v>
      </c>
      <c r="I25" s="5">
        <v>1288</v>
      </c>
      <c r="J25" s="6">
        <f t="shared" si="0"/>
        <v>0.19815384615384615</v>
      </c>
    </row>
    <row r="26" spans="2:10" x14ac:dyDescent="0.25">
      <c r="B26" s="2">
        <v>45079</v>
      </c>
      <c r="C26" s="4" t="s">
        <v>39</v>
      </c>
      <c r="D26" t="s">
        <v>64</v>
      </c>
      <c r="E26" t="s">
        <v>71</v>
      </c>
      <c r="F26" t="s">
        <v>72</v>
      </c>
      <c r="G26" t="s">
        <v>13</v>
      </c>
      <c r="H26" s="5">
        <v>7500</v>
      </c>
      <c r="I26" s="5">
        <v>1664</v>
      </c>
      <c r="J26" s="6">
        <f t="shared" si="0"/>
        <v>0.22186666666666666</v>
      </c>
    </row>
    <row r="27" spans="2:10" x14ac:dyDescent="0.25">
      <c r="B27" s="2">
        <v>45079</v>
      </c>
      <c r="C27" s="4" t="s">
        <v>40</v>
      </c>
      <c r="D27" t="s">
        <v>65</v>
      </c>
      <c r="E27" t="s">
        <v>71</v>
      </c>
      <c r="F27" t="s">
        <v>72</v>
      </c>
      <c r="G27" t="s">
        <v>15</v>
      </c>
      <c r="H27" s="5">
        <v>5500</v>
      </c>
      <c r="I27" s="5">
        <v>1320</v>
      </c>
      <c r="J27" s="6">
        <f t="shared" si="0"/>
        <v>0.24</v>
      </c>
    </row>
    <row r="28" spans="2:10" x14ac:dyDescent="0.25">
      <c r="B28" s="2">
        <v>45079</v>
      </c>
      <c r="C28" s="4" t="s">
        <v>41</v>
      </c>
      <c r="D28" t="s">
        <v>66</v>
      </c>
      <c r="E28" t="s">
        <v>71</v>
      </c>
      <c r="F28" t="s">
        <v>72</v>
      </c>
      <c r="G28" t="s">
        <v>15</v>
      </c>
      <c r="H28" s="5">
        <v>4625</v>
      </c>
      <c r="I28" s="5">
        <v>1001</v>
      </c>
      <c r="J28" s="6">
        <f t="shared" si="0"/>
        <v>0.21643243243243243</v>
      </c>
    </row>
    <row r="29" spans="2:10" x14ac:dyDescent="0.25">
      <c r="B29" s="2">
        <v>45079</v>
      </c>
      <c r="C29" s="4" t="s">
        <v>42</v>
      </c>
      <c r="D29" t="s">
        <v>67</v>
      </c>
      <c r="E29" t="s">
        <v>71</v>
      </c>
      <c r="F29" t="s">
        <v>72</v>
      </c>
      <c r="G29" t="s">
        <v>15</v>
      </c>
      <c r="H29" s="5">
        <v>4500</v>
      </c>
      <c r="I29" s="5">
        <v>960</v>
      </c>
      <c r="J29" s="6">
        <f t="shared" si="0"/>
        <v>0.21333333333333335</v>
      </c>
    </row>
    <row r="30" spans="2:10" x14ac:dyDescent="0.25">
      <c r="B30" s="2">
        <v>45079</v>
      </c>
      <c r="C30" s="4" t="s">
        <v>43</v>
      </c>
      <c r="D30" t="s">
        <v>10</v>
      </c>
      <c r="E30" t="s">
        <v>71</v>
      </c>
      <c r="F30" t="s">
        <v>72</v>
      </c>
      <c r="G30" t="s">
        <v>12</v>
      </c>
      <c r="H30" s="5">
        <v>5400</v>
      </c>
      <c r="I30" s="5">
        <v>540</v>
      </c>
      <c r="J30" s="6">
        <f t="shared" si="0"/>
        <v>0.1</v>
      </c>
    </row>
    <row r="31" spans="2:10" x14ac:dyDescent="0.25">
      <c r="H31" s="1"/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c l i e n t _ d i m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c l i e n t _ d i m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2 1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 2 0 2 6 - 0 2 - 1 3 T 1 0 : 3 9 : 0 1 . 1 9 7 6 9 2 6 + 0 8 : 0 0 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c l i e n t _ d i m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 C l i e n t < / s t r i n g > < / k e y > < v a l u e > < i n t > 7 3 < / i n t > < / v a l u e > < / i t e m > < i t e m > < k e y > < s t r i n g > C l i e n t _ I D < / s t r i n g > < / k e y > < v a l u e > < i n t > 9 3 < / i n t > < / v a l u e > < / i t e m > < i t e m > < k e y > < s t r i n g > C l i e n t 2 < / s t r i n g > < / k e y > < v a l u e > < i n t > 8 0 < / i n t > < / v a l u e > < / i t e m > < i t e m > < k e y > < s t r i n g > C o n t a c t s < / s t r i n g > < / k e y > < v a l u e > < i n t > 8 9 < / i n t > < / v a l u e > < / i t e m > < / C o l u m n W i d t h s > < C o l u m n D i s p l a y I n d e x > < i t e m > < k e y > < s t r i n g > C l i e n t < / s t r i n g > < / k e y > < v a l u e > < i n t > 0 < / i n t > < / v a l u e > < / i t e m > < i t e m > < k e y > < s t r i n g > C l i e n t _ I D < / s t r i n g > < / k e y > < v a l u e > < i n t > 1 < / i n t > < / v a l u e > < / i t e m > < i t e m > < k e y > < s t r i n g > C l i e n t 2 < / s t r i n g > < / k e y > < v a l u e > < i n t > 2 < / i n t > < / v a l u e > < / i t e m > < i t e m > < k e y > < s t r i n g > C o n t a c t s 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c l i e n t _ d i m , r e v e n u e _ f a c t , d e p a r t m e n t _ d i m , p a y m e n t _ d i m , s t a t e _ d i m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C o u n t I n S a n d b o x " > < C u s t o m C o n t e n t > < ! [ C D A T A [ 5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c l i e n t _ d i m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 i : t y p e = " S a n d b o x E d i t o r M e a s u r e G r i d K e y " & g t ; & l t ; T a b l e N a m e & g t ; c l i e n t _ d i m & l t ; / T a b l e N a m e & g t ; & l t ; / K e y & g t ; & l t ; M a i n t a i n e r 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l i e n t & l t ; / K e y & g t ; & l t ; / D i a g r a m O b j e c t K e y & g t ; & l t ; D i a g r a m O b j e c t K e y & g t ; & l t ; K e y & g t ; C o l u m n s \ C l i e n t _ I D & l t ; / K e y & g t ; & l t ; / D i a g r a m O b j e c t K e y & g t ; & l t ; D i a g r a m O b j e c t K e y & g t ; & l t ; K e y & g t ; C o l u m n s \ C l i e n t 2 & l t ; / K e y & g t ; & l t ; / D i a g r a m O b j e c t K e y & g t ; & l t ; D i a g r a m O b j e c t K e y & g t ; & l t ; K e y & g t ; C o l u m n s \ C o n t a c t s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i e n t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i e n t _ I D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i e n t 2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t a c t s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 I n a c t i v e & l t ; / K e y & g t ; & l t ; / D i a g r a m O b j e c t K e y & g t ; & l t ; D i a g r a m O b j e c t K e y & g t ; & l t ; K e y & g t ; A c t i o n s \ R e l a t i o n s h i p   C r o s s   F i l t e r   D i r e c t i o n   S i n g l e & l t ; / K e y & g t ; & l t ; / D i a g r a m O b j e c t K e y & g t ; & l t ; D i a g r a m O b j e c t K e y & g t ; & l t ; K e y & g t ; A c t i o n s \ R e l a t i o n s h i p   C r o s s   F i l t e r   D i r e c t i o n   B o t h & l t ; / K e y & g t ; & l t ; / D i a g r a m O b j e c t K e y & g t ; & l t ; D i a g r a m O b j e c t K e y & g t ; & l t ; K e y & g t ; A c t i o n s \ R e l a t i o n s h i p   E n d   P o i n t   M u l t i p l i c i t y   O n e & l t ; / K e y & g t ; & l t ; / D i a g r a m O b j e c t K e y & g t ; & l t ; D i a g r a m O b j e c t K e y & g t ; & l t ; K e y & g t ; A c t i o n s \ R e l a t i o n s h i p   E n d   P o i n t   M u l t i p l i c i t y   M a n y & l t ; / K e y & g t ; & l t ; / D i a g r a m O b j e c t K e y & g t ; & l t ; D i a g r a m O b j e c t K e y & g t ; & l t ; K e y & g t ; T a g G r o u p s \ N o d e 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 I n a c t i v e & l t ; / K e y & g t ; & l t ; / D i a g r a m O b j e c t K e y & g t ; & l t ; D i a g r a m O b j e c t K e y & g t ; & l t ; K e y & g t ; S t a t i c   T a g s \ C r o s s F i l t e r D i r e c t i o n & l t ; / K e y & g t ; & l t ; / D i a g r a m O b j e c t K e y & g t ; & l t ; D i a g r a m O b j e c t K e y & g t ; & l t ; K e y & g t ; S t a t i c   T a g s \ C r o s s F i l t e r D i r e c t i o n S i n g l e & l t ; / K e y & g t ; & l t ; / D i a g r a m O b j e c t K e y & g t ; & l t ; D i a g r a m O b j e c t K e y & g t ; & l t ; K e y & g t ; S t a t i c   T a g s \ C r o s s F i l t e r D i r e c t i o n B o t h & l t ; / K e y & g t ; & l t ; / D i a g r a m O b j e c t K e y & g t ; & l t ; D i a g r a m O b j e c t K e y & g t ; & l t ; K e y & g t ; S t a t i c   T a g s \ E n d P o i n t M u l t i p l i c i t y O n e & l t ; / K e y & g t ; & l t ; / D i a g r a m O b j e c t K e y & g t ; & l t ; D i a g r a m O b j e c t K e y & g t ; & l t ; K e y & g t ; S t a t i c   T a g s \ E n d P o i n t M u l t i p l i c i t y M a n y & l t ; / K e y & g t ; & l t ; / D i a g r a m O b j e c t K e y & g t ; & l t ; D i a g r a m O b j e c t K e y & g t ; & l t ; K e y & g t ; D i a g r a m \ T a g G r o u p s \ H i g h l i g h t 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 T a g s \ T a b l e s \ & a m p ; l t ; T a b l e s \ c l i e n t _ d i m & a m p ; g t ; & l t ; / K e y & g t ; & l t ; / D i a g r a m O b j e c t K e y & g t ; & l t ; D i a g r a m O b j e c t K e y & g t ; & l t ; K e y & g t ; D y n a m i c   T a g s \ T a b l e s \ & a m p ; l t ; T a b l e s \ r e v e n u e _ f a c t & a m p ; g t ; & l t ; / K e y & g t ; & l t ; / D i a g r a m O b j e c t K e y & g t ; & l t ; D i a g r a m O b j e c t K e y & g t ; & l t ; K e y & g t ; D y n a m i c   T a g s \ T a b l e s \ & a m p ; l t ; T a b l e s \ d e p a r t m e n t _ d i m & a m p ; g t ; & l t ; / K e y & g t ; & l t ; / D i a g r a m O b j e c t K e y & g t ; & l t ; D i a g r a m O b j e c t K e y & g t ; & l t ; K e y & g t ; D y n a m i c   T a g s \ T a b l e s \ & a m p ; l t ; T a b l e s \ p a y m e n t _ d i m & a m p ; g t ; & l t ; / K e y & g t ; & l t ; / D i a g r a m O b j e c t K e y & g t ; & l t ; D i a g r a m O b j e c t K e y & g t ; & l t ; K e y & g t ; D y n a m i c   T a g s \ T a b l e s \ & a m p ; l t ; T a b l e s \ s t a t e _ d i m & a m p ; g t ; & l t ; / K e y & g t ; & l t ; / D i a g r a m O b j e c t K e y & g t ; & l t ; D i a g r a m O b j e c t K e y & g t ; & l t ; K e y & g t ; T a b l e s \ c l i e n t _ d i m & l t ; / K e y & g t ; & l t ; / D i a g r a m O b j e c t K e y & g t ; & l t ; D i a g r a m O b j e c t K e y & g t ; & l t ; K e y & g t ; T a b l e s \ c l i e n t _ d i m \ C o l u m n s \ C l i e n t & l t ; / K e y & g t ; & l t ; / D i a g r a m O b j e c t K e y & g t ; & l t ; D i a g r a m O b j e c t K e y & g t ; & l t ; K e y & g t ; T a b l e s \ c l i e n t _ d i m \ C o l u m n s \ C l i e n t _ I D & l t ; / K e y & g t ; & l t ; / D i a g r a m O b j e c t K e y & g t ; & l t ; D i a g r a m O b j e c t K e y & g t ; & l t ; K e y & g t ; T a b l e s \ c l i e n t _ d i m \ C o l u m n s \ C l i e n t 2 & l t ; / K e y & g t ; & l t ; / D i a g r a m O b j e c t K e y & g t ; & l t ; D i a g r a m O b j e c t K e y & g t ; & l t ; K e y & g t ; T a b l e s \ c l i e n t _ d i m \ C o l u m n s \ C o n t a c t s & l t ; / K e y & g t ; & l t ; / D i a g r a m O b j e c t K e y & g t ; & l t ; D i a g r a m O b j e c t K e y & g t ; & l t ; K e y & g t ; T a b l e s \ r e v e n u e _ f a c t & l t ; / K e y & g t ; & l t ; / D i a g r a m O b j e c t K e y & g t ; & l t ; D i a g r a m O b j e c t K e y & g t ; & l t ; K e y & g t ; T a b l e s \ r e v e n u e _ f a c t \ C o l u m n s \ T R A N S _ I D & l t ; / K e y & g t ; & l t ; / D i a g r a m O b j e c t K e y & g t ; & l t ; D i a g r a m O b j e c t K e y & g t ; & l t ; K e y & g t ; T a b l e s \ r e v e n u e _ f a c t \ C o l u m n s \ D a t e & l t ; / K e y & g t ; & l t ; / D i a g r a m O b j e c t K e y & g t ; & l t ; D i a g r a m O b j e c t K e y & g t ; & l t ; K e y & g t ; T a b l e s \ r e v e n u e _ f a c t \ C o l u m n s \ C l i e n t _ I D & l t ; / K e y & g t ; & l t ; / D i a g r a m O b j e c t K e y & g t ; & l t ; D i a g r a m O b j e c t K e y & g t ; & l t ; K e y & g t ; T a b l e s \ r e v e n u e _ f a c t \ C o l u m n s \ D e p a r t m e n t _ I D & l t ; / K e y & g t ; & l t ; / D i a g r a m O b j e c t K e y & g t ; & l t ; D i a g r a m O b j e c t K e y & g t ; & l t ; K e y & g t ; T a b l e s \ r e v e n u e _ f a c t \ C o l u m n s \ S t a t e _ I D & l t ; / K e y & g t ; & l t ; / D i a g r a m O b j e c t K e y & g t ; & l t ; D i a g r a m O b j e c t K e y & g t ; & l t ; K e y & g t ; T a b l e s \ r e v e n u e _ f a c t \ C o l u m n s \ P a y m e n t _ I D & l t ; / K e y & g t ; & l t ; / D i a g r a m O b j e c t K e y & g t ; & l t ; D i a g r a m O b j e c t K e y & g t ; & l t ; K e y & g t ; T a b l e s \ r e v e n u e _ f a c t \ C o l u m n s \ R e v e n u e & l t ; / K e y & g t ; & l t ; / D i a g r a m O b j e c t K e y & g t ; & l t ; D i a g r a m O b j e c t K e y & g t ; & l t ; K e y & g t ; T a b l e s \ r e v e n u e _ f a c t \ C o l u m n s \ P r o f i t & l t ; / K e y & g t ; & l t ; / D i a g r a m O b j e c t K e y & g t ; & l t ; D i a g r a m O b j e c t K e y & g t ; & l t ; K e y & g t ; T a b l e s \ r e v e n u e _ f a c t \ C o l u m n s \ P r o f i t   M a r g i n & l t ; / K e y & g t ; & l t ; / D i a g r a m O b j e c t K e y & g t ; & l t ; D i a g r a m O b j e c t K e y & g t ; & l t ; K e y & g t ; T a b l e s \ d e p a r t m e n t _ d i m & l t ; / K e y & g t ; & l t ; / D i a g r a m O b j e c t K e y & g t ; & l t ; D i a g r a m O b j e c t K e y & g t ; & l t ; K e y & g t ; T a b l e s \ d e p a r t m e n t _ d i m \ C o l u m n s \ D e p a r t m e n t & l t ; / K e y & g t ; & l t ; / D i a g r a m O b j e c t K e y & g t ; & l t ; D i a g r a m O b j e c t K e y & g t ; & l t ; K e y & g t ; T a b l e s \ d e p a r t m e n t _ d i m \ C o l u m n s \ D e p t _ I D & l t ; / K e y & g t ; & l t ; / D i a g r a m O b j e c t K e y & g t ; & l t ; D i a g r a m O b j e c t K e y & g t ; & l t ; K e y & g t ; T a b l e s \ p a y m e n t _ d i m & l t ; / K e y & g t ; & l t ; / D i a g r a m O b j e c t K e y & g t ; & l t ; D i a g r a m O b j e c t K e y & g t ; & l t ; K e y & g t ; T a b l e s \ p a y m e n t _ d i m \ C o l u m n s \ P a y m e n t & l t ; / K e y & g t ; & l t ; / D i a g r a m O b j e c t K e y & g t ; & l t ; D i a g r a m O b j e c t K e y & g t ; & l t ; K e y & g t ; T a b l e s \ p a y m e n t _ d i m \ C o l u m n s \ P a y m e n t _ I D & l t ; / K e y & g t ; & l t ; / D i a g r a m O b j e c t K e y & g t ; & l t ; D i a g r a m O b j e c t K e y & g t ; & l t ; K e y & g t ; T a b l e s \ s t a t e _ d i m & l t ; / K e y & g t ; & l t ; / D i a g r a m O b j e c t K e y & g t ; & l t ; D i a g r a m O b j e c t K e y & g t ; & l t ; K e y & g t ; T a b l e s \ s t a t e _ d i m \ C o l u m n s \ S t a t e & l t ; / K e y & g t ; & l t ; / D i a g r a m O b j e c t K e y & g t ; & l t ; D i a g r a m O b j e c t K e y & g t ; & l t ; K e y & g t ; T a b l e s \ s t a t e _ d i m \ C o l u m n s \ S t a t e _ I D & l t ; / K e y & g t ; & l t ; / D i a g r a m O b j e c t K e y & g t ; & l t ; D i a g r a m O b j e c t K e y & g t ; & l t ; K e y & g t ; R e l a t i o n s h i p s \ & a m p ; l t ; T a b l e s \ r e v e n u e _ f a c t \ C o l u m n s \ D e p a r t m e n t _ I D & a m p ; g t ; - & a m p ; l t ; T a b l e s \ d e p a r t m e n t _ d i m \ C o l u m n s \ D e p t _ I D & a m p ; g t ; & l t ; / K e y & g t ; & l t ; / D i a g r a m O b j e c t K e y & g t ; & l t ; D i a g r a m O b j e c t K e y & g t ; & l t ; K e y & g t ; R e l a t i o n s h i p s \ & a m p ; l t ; T a b l e s \ r e v e n u e _ f a c t \ C o l u m n s \ D e p a r t m e n t _ I D & a m p ; g t ; - & a m p ; l t ; T a b l e s \ d e p a r t m e n t _ d i m \ C o l u m n s \ D e p t _ I D & a m p ; g t ; \ F K & l t ; / K e y & g t ; & l t ; / D i a g r a m O b j e c t K e y & g t ; & l t ; D i a g r a m O b j e c t K e y & g t ; & l t ; K e y & g t ; R e l a t i o n s h i p s \ & a m p ; l t ; T a b l e s \ r e v e n u e _ f a c t \ C o l u m n s \ D e p a r t m e n t _ I D & a m p ; g t ; - & a m p ; l t ; T a b l e s \ d e p a r t m e n t _ d i m \ C o l u m n s \ D e p t _ I D & a m p ; g t ; \ P K & l t ; / K e y & g t ; & l t ; / D i a g r a m O b j e c t K e y & g t ; & l t ; D i a g r a m O b j e c t K e y & g t ; & l t ; K e y & g t ; R e l a t i o n s h i p s \ & a m p ; l t ; T a b l e s \ r e v e n u e _ f a c t \ C o l u m n s \ D e p a r t m e n t _ I D & a m p ; g t ; - & a m p ; l t ; T a b l e s \ d e p a r t m e n t _ d i m \ C o l u m n s \ D e p t _ I D & a m p ; g t ; \ C r o s s F i l t e r & l t ; / K e y & g t ; & l t ; / D i a g r a m O b j e c t K e y & g t ; & l t ; D i a g r a m O b j e c t K e y & g t ; & l t ; K e y & g t ; R e l a t i o n s h i p s \ & a m p ; l t ; T a b l e s \ r e v e n u e _ f a c t \ C o l u m n s \ P a y m e n t _ I D & a m p ; g t ; - & a m p ; l t ; T a b l e s \ p a y m e n t _ d i m \ C o l u m n s \ P a y m e n t _ I D & a m p ; g t ; & l t ; / K e y & g t ; & l t ; / D i a g r a m O b j e c t K e y & g t ; & l t ; D i a g r a m O b j e c t K e y & g t ; & l t ; K e y & g t ; R e l a t i o n s h i p s \ & a m p ; l t ; T a b l e s \ r e v e n u e _ f a c t \ C o l u m n s \ P a y m e n t _ I D & a m p ; g t ; - & a m p ; l t ; T a b l e s \ p a y m e n t _ d i m \ C o l u m n s \ P a y m e n t _ I D & a m p ; g t ; \ F K & l t ; / K e y & g t ; & l t ; / D i a g r a m O b j e c t K e y & g t ; & l t ; D i a g r a m O b j e c t K e y & g t ; & l t ; K e y & g t ; R e l a t i o n s h i p s \ & a m p ; l t ; T a b l e s \ r e v e n u e _ f a c t \ C o l u m n s \ P a y m e n t _ I D & a m p ; g t ; - & a m p ; l t ; T a b l e s \ p a y m e n t _ d i m \ C o l u m n s \ P a y m e n t _ I D & a m p ; g t ; \ P K & l t ; / K e y & g t ; & l t ; / D i a g r a m O b j e c t K e y & g t ; & l t ; D i a g r a m O b j e c t K e y & g t ; & l t ; K e y & g t ; R e l a t i o n s h i p s \ & a m p ; l t ; T a b l e s \ r e v e n u e _ f a c t \ C o l u m n s \ P a y m e n t _ I D & a m p ; g t ; - & a m p ; l t ; T a b l e s \ p a y m e n t _ d i m \ C o l u m n s \ P a y m e n t _ I D & a m p ; g t ; \ C r o s s F i l t e r & l t ; / K e y & g t ; & l t ; / D i a g r a m O b j e c t K e y & g t ; & l t ; D i a g r a m O b j e c t K e y & g t ; & l t ; K e y & g t ; R e l a t i o n s h i p s \ & a m p ; l t ; T a b l e s \ r e v e n u e _ f a c t \ C o l u m n s \ S t a t e _ I D & a m p ; g t ; - & a m p ; l t ; T a b l e s \ s t a t e _ d i m \ C o l u m n s \ S t a t e _ I D & a m p ; g t ; & l t ; / K e y & g t ; & l t ; / D i a g r a m O b j e c t K e y & g t ; & l t ; D i a g r a m O b j e c t K e y & g t ; & l t ; K e y & g t ; R e l a t i o n s h i p s \ & a m p ; l t ; T a b l e s \ r e v e n u e _ f a c t \ C o l u m n s \ S t a t e _ I D & a m p ; g t ; - & a m p ; l t ; T a b l e s \ s t a t e _ d i m \ C o l u m n s \ S t a t e _ I D & a m p ; g t ; \ F K & l t ; / K e y & g t ; & l t ; / D i a g r a m O b j e c t K e y & g t ; & l t ; D i a g r a m O b j e c t K e y & g t ; & l t ; K e y & g t ; R e l a t i o n s h i p s \ & a m p ; l t ; T a b l e s \ r e v e n u e _ f a c t \ C o l u m n s \ S t a t e _ I D & a m p ; g t ; - & a m p ; l t ; T a b l e s \ s t a t e _ d i m \ C o l u m n s \ S t a t e _ I D & a m p ; g t ; \ P K & l t ; / K e y & g t ; & l t ; / D i a g r a m O b j e c t K e y & g t ; & l t ; D i a g r a m O b j e c t K e y & g t ; & l t ; K e y & g t ; R e l a t i o n s h i p s \ & a m p ; l t ; T a b l e s \ r e v e n u e _ f a c t \ C o l u m n s \ S t a t e _ I D & a m p ; g t ; - & a m p ; l t ; T a b l e s \ s t a t e _ d i m \ C o l u m n s \ S t a t e _ I D & a m p ; g t ; \ C r o s s F i l t e r & l t ; / K e y & g t ; & l t ; / D i a g r a m O b j e c t K e y & g t ; & l t ; D i a g r a m O b j e c t K e y & g t ; & l t ; K e y & g t ; R e l a t i o n s h i p s \ & a m p ; l t ; T a b l e s \ r e v e n u e _ f a c t \ C o l u m n s \ C l i e n t _ I D & a m p ; g t ; - & a m p ; l t ; T a b l e s \ c l i e n t _ d i m \ C o l u m n s \ C l i e n t _ I D & a m p ; g t ; & l t ; / K e y & g t ; & l t ; / D i a g r a m O b j e c t K e y & g t ; & l t ; D i a g r a m O b j e c t K e y & g t ; & l t ; K e y & g t ; R e l a t i o n s h i p s \ & a m p ; l t ; T a b l e s \ r e v e n u e _ f a c t \ C o l u m n s \ C l i e n t _ I D & a m p ; g t ; - & a m p ; l t ; T a b l e s \ c l i e n t _ d i m \ C o l u m n s \ C l i e n t _ I D & a m p ; g t ; \ F K & l t ; / K e y & g t ; & l t ; / D i a g r a m O b j e c t K e y & g t ; & l t ; D i a g r a m O b j e c t K e y & g t ; & l t ; K e y & g t ; R e l a t i o n s h i p s \ & a m p ; l t ; T a b l e s \ r e v e n u e _ f a c t \ C o l u m n s \ C l i e n t _ I D & a m p ; g t ; - & a m p ; l t ; T a b l e s \ c l i e n t _ d i m \ C o l u m n s \ C l i e n t _ I D & a m p ; g t ; \ P K & l t ; / K e y & g t ; & l t ; / D i a g r a m O b j e c t K e y & g t ; & l t ; D i a g r a m O b j e c t K e y & g t ; & l t ; K e y & g t ; R e l a t i o n s h i p s \ & a m p ; l t ; T a b l e s \ r e v e n u e _ f a c t \ C o l u m n s \ C l i e n t _ I D & a m p ; g t ; - & a m p ; l t ; T a b l e s \ c l i e n t _ d i m \ C o l u m n s \ C l i e n t _ I D & a m p ; g t ; \ C r o s s F i l t e r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 S i n g l e & l t ; / K e y & g t ; & l t ; / a : K e y & g t ; & l t ; a : V a l u e 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 C r o s s   F i l t e r   D i r e c t i o n   B o t h & l t ; / K e y & g t ; & l t ; / a : K e y & g t ; & l t ; a : V a l u e 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 O n e & l t ; / K e y & g t ; & l t ; / a : K e y & g t ; & l t ; a : V a l u e 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l a t i o n s h i p   E n d   P o i n t   M u l t i p l i c i t y   M a n y & l t ; / K e y & g t ; & l t ; / a : K e y & g t ; & l t ; a : V a l u e 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 T a g s \ C r o s s F i l t e r D i r e c t i o n S i n g l e & l t ; / K e y & g t ; & l t ; / a : K e y & g t ; & l t ; a : V a l u e 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 T a g s \ C r o s s F i l t e r D i r e c t i o n B o t h & l t ; / K e y & g t ; & l t ; / a : K e y & g t ; & l t ; a : V a l u e 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 T a g s \ E n d P o i n t M u l t i p l i c i t y O n e & l t ; / K e y & g t ; & l t ; / a : K e y & g t ; & l t ; a : V a l u e 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 T a g s \ E n d P o i n t M u l t i p l i c i t y M a n y & l t ; / K e y & g t ; & l t ; / a : K e y & g t ; & l t ; a : V a l u e 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 T a g s \ T a b l e s \ & a m p ; l t ; T a b l e s \ c l i e n t _ d i m & a m p ; g t ; & l t ; / K e y & g t ; & l t ; / a : K e y & g t ; & l t ; a : V a l u e 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 T a g s \ T a b l e s \ & a m p ; l t ; T a b l e s \ r e v e n u e _ f a c t & a m p ; g t ; & l t ; / K e y & g t ; & l t ; / a : K e y & g t ; & l t ; a : V a l u e 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 T a g s \ T a b l e s \ & a m p ; l t ; T a b l e s \ d e p a r t m e n t _ d i m & a m p ; g t ; & l t ; / K e y & g t ; & l t ; / a : K e y & g t ; & l t ; a : V a l u e 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 T a g s \ T a b l e s \ & a m p ; l t ; T a b l e s \ p a y m e n t _ d i m & a m p ; g t ; & l t ; / K e y & g t ; & l t ; / a : K e y & g t ; & l t ; a : V a l u e 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 T a g s \ T a b l e s \ & a m p ; l t ; T a b l e s \ s t a t e _ d i m & a m p ; g t ; & l t ; / K e y & g t ; & l t ; / a : K e y & g t ; & l t ; a : V a l u e 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l i e n t _ d i m & l t ; / K e y & g t ; & l t ; / a : K e y & g t ; & l t ; a : V a l u e   i : t y p e = " D i a g r a m D i s p l a y N o d e V i e w S t a t e " & g t ; & l t ; H e i g h t & g t ; 1 5 3 & l t ; / H e i g h t & g t ; & l t ; I s E x p a n d e d & g t ; t r u e & l t ; / I s E x p a n d e d & g t ; & l t ; L a y e d O u t & g t ; t r u e & l t ; / L a y e d O u t & g t ; & l t ; L e f t & g t ; 1 9 7 . 7 5 2 3 1 0 0 1 3 4 8 7 2 & l t ; / L e f t & g t ; & l t ; T a b I n d e x & g t ; 4 & l t ; / T a b I n d e x & g t ; & l t ; T o p & g t ; 4 8 7 . 9 9 2 0 3 6 6 2 5 3 5 6 3 8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l i e n t _ d i m \ C o l u m n s \ C l i e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l i e n t _ d i m \ C o l u m n s \ C l i e n t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l i e n t _ d i m \ C o l u m n s \ C l i e n t 2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c l i e n t _ d i m \ C o l u m n s \ C o n t a c t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v e n u e _ f a c t & l t ; / K e y & g t ; & l t ; / a : K e y & g t ; & l t ; a : V a l u e   i : t y p e = " D i a g r a m D i s p l a y N o d e V i e w S t a t e " & g t ; & l t ; H e i g h t & g t ; 1 6 6 & l t ; / H e i g h t & g t ; & l t ; I s E x p a n d e d & g t ; t r u e & l t ; / I s E x p a n d e d & g t ; & l t ; L a y e d O u t & g t ; t r u e & l t ; / L a y e d O u t & g t ; & l t ; L e f t & g t ; 2 4 1 . 9 9 8 4 1 6 6 6 0 1 6 0 8 4 & l t ; / L e f t & g t ; & l t ; S c r o l l V e r t i c a l O f f s e t & g t ; 9 & l t ; / S c r o l l V e r t i c a l O f f s e t & g t ; & l t ; T a b I n d e x & g t ; 2 & l t ; / T a b I n d e x & g t ; & l t ; T o p & g t ; 2 4 1 . 9 9 2 0 9 4 4 8 2 5 9 1 4 8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v e n u e _ f a c t \ C o l u m n s \ T R A N S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v e n u e _ f a c t \ C o l u m n s \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v e n u e _ f a c t \ C o l u m n s \ C l i e n t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v e n u e _ f a c t \ C o l u m n s \ D e p a r t m e n t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v e n u e _ f a c t \ C o l u m n s \ S t a t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v e n u e _ f a c t \ C o l u m n s \ P a y m e n t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v e n u e _ f a c t \ C o l u m n s \ R e v e n u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v e n u e _ f a c t \ C o l u m n s \ P r o f i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r e v e n u e _ f a c t \ C o l u m n s \ P r o f i t   M a r g i n & l t ; / K e y & g t ; & l t ; / a : K e y & g t ; & l t ; a : V a l u e 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d e p a r t m e n t _ d i m & l t ; / K e y & g t ; & l t ; / a : K e y & g t ; & l t ; a : V a l u e   i : t y p e = " D i a g r a m D i s p l a y N o d e V i e w S t a t e " & g t ; & l t ; H e i g h t & g t ; 1 3 5 & l t ; / H e i g h t & g t ; & l t ; I s E x p a n d e d & g t ; t r u e & l t ; / I s E x p a n d e d & g t ; & l t ; L a y e d O u t & g t ; t r u e & l t ; / L a y e d O u t & g t ; & l t ; L e f t & g t ; 4 9 3 . 9 9 3 4 1 2 5 7 8 5 6 2 8 1 & l t ; / L e f t & g t ; & l t ; T a b I n d e x & g t ; 3 & l t ; / T a b I n d e x & g t ; & l t ; T o p & g t ; 3 0 5 . 2 6 9 8 9 1 3 4 6 3 1 0 8 3 & l t ; / T o p & g t ; & l t ; W i d t h & g t ; 1 9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d e p a r t m e n t _ d i m \ C o l u m n s \ D e p a r t m e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d e p a r t m e n t _ d i m \ C o l u m n s \ D e p t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_ d i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2 9 0 . 2 7 1 4 9 3 3 8 2 1 5 3 1 5 & l t ; / L e f t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_ d i m \ C o l u m n s \ P a y m e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p a y m e n t _ d i m \ C o l u m n s \ P a y m e n t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t a t e _ d i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T a b I n d e x & g t ; 1 & l t ; / T a b I n d e x & g t ; & l t ; T o p & g t ; 1 9 3 . 7 4 7 8 2 9 6 1 5 4 4 5 0 3 & l t ; / T o p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t a t e _ d i m \ C o l u m n s \ S t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s t a t e _ d i m \ C o l u m n s \ S t a t e _ I D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D e p a r t m e n t _ I D & a m p ; g t ; - & a m p ; l t ; T a b l e s \ d e p a r t m e n t _ d i m \ C o l u m n s \ D e p t _ I D & a m p ; g t ; & l t ; / K e y & g t ; & l t ; / a : K e y & g t ; & l t ; a : V a l u e   i : t y p e = " D i a g r a m D i s p l a y L i n k V i e w S t a t e " & g t ; & l t ; A u t o m a t i o n P r o p e r t y H e l p e r T e x t & g t ; E n d   p o i n t   1 :   ( 4 5 7 . 9 9 8 4 1 6 6 6 0 1 6 1 , 3 2 4 . 9 9 2 0 9 4 ) .   E n d   p o i n t   2 :   ( 4 7 7 . 9 9 3 4 1 2 5 7 8 5 6 3 , 3 7 2 . 7 6 9 8 9 1 ) 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4 5 7 . 9 9 8 4 1 6 6 6 0 1 6 0 8 4 & l t ; / b : _ x & g t ; & l t ; b : _ y & g t ; 3 2 4 . 9 9 2 0 9 4 & l t ; / b : _ y & g t ; & l t ; / b : P o i n t & g t ; & l t ; b : P o i n t & g t ; & l t ; b : _ x & g t ; 4 6 5 . 9 9 5 9 1 4 9 9 9 9 9 9 9 7 & l t ; / b : _ x & g t ; & l t ; b : _ y & g t ; 3 2 4 . 9 9 2 0 9 4 & l t ; / b : _ y & g t ; & l t ; / b : P o i n t & g t ; & l t ; b : P o i n t & g t ; & l t ; b : _ x & g t ; 4 6 7 . 9 9 5 9 1 4 9 9 9 9 9 9 9 7 & l t ; / b : _ x & g t ; & l t ; b : _ y & g t ; 3 2 6 . 9 9 2 0 9 4 & l t ; / b : _ y & g t ; & l t ; / b : P o i n t & g t ; & l t ; b : P o i n t & g t ; & l t ; b : _ x & g t ; 4 6 7 . 9 9 5 9 1 4 9 9 9 9 9 9 9 7 & l t ; / b : _ x & g t ; & l t ; b : _ y & g t ; 3 7 0 . 7 6 9 8 9 1 & l t ; / b : _ y & g t ; & l t ; / b : P o i n t & g t ; & l t ; b : P o i n t & g t ; & l t ; b : _ x & g t ; 4 6 9 . 9 9 5 9 1 4 9 9 9 9 9 9 9 7 & l t ; / b : _ x & g t ; & l t ; b : _ y & g t ; 3 7 2 . 7 6 9 8 9 1 & l t ; / b : _ y & g t ; & l t ; / b : P o i n t & g t ; & l t ; b : P o i n t & g t ; & l t ; b : _ x & g t ; 4 7 7 . 9 9 3 4 1 2 5 7 8 5 6 2 8 1 & l t ; / b : _ x & g t ; & l t ; b : _ y & g t ; 3 7 2 . 7 6 9 8 9 1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D e p a r t m e n t _ I D & a m p ; g t ; - & a m p ; l t ; T a b l e s \ d e p a r t m e n t _ d i m \ C o l u m n s \ D e p t _ I D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4 4 1 . 9 9 8 4 1 6 6 6 0 1 6 0 8 4 & l t ; / b : _ x & g t ; & l t ; b : _ y & g t ; 3 1 6 . 9 9 2 0 9 4 & l t ; / b : _ y & g t ; & l t ; / L a b e l L o c a t i o n & g t ; & l t ; L o c a t i o n   x m l n s : b = " h t t p : / / s c h e m a s . d a t a c o n t r a c t . o r g / 2 0 0 4 / 0 7 / S y s t e m . W i n d o w s " & g t ; & l t ; b : _ x & g t ; 4 4 1 . 9 9 8 4 1 6 6 6 0 1 6 0 8 4 & l t ; / b : _ x & g t ; & l t ; b : _ y & g t ; 3 2 4 . 9 9 2 0 9 4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D e p a r t m e n t _ I D & a m p ; g t ; - & a m p ; l t ; T a b l e s \ d e p a r t m e n t _ d i m \ C o l u m n s \ D e p t _ I D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4 7 7 . 9 9 3 4 1 2 5 7 8 5 6 2 8 1 & l t ; / b : _ x & g t ; & l t ; b : _ y & g t ; 3 6 4 . 7 6 9 8 9 1 & l t ; / b : _ y & g t ; & l t ; / L a b e l L o c a t i o n & g t ; & l t ; L o c a t i o n   x m l n s : b = " h t t p : / / s c h e m a s . d a t a c o n t r a c t . o r g / 2 0 0 4 / 0 7 / S y s t e m . W i n d o w s " & g t ; & l t ; b : _ x & g t ; 4 9 3 . 9 9 3 4 1 2 5 7 8 5 6 2 8 1 & l t ; / b : _ x & g t ; & l t ; b : _ y & g t ; 3 7 2 . 7 6 9 8 9 1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D e p a r t m e n t _ I D & a m p ; g t ; - & a m p ; l t ; T a b l e s \ d e p a r t m e n t _ d i m \ C o l u m n s \ D e p t _ I D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4 5 7 . 9 9 8 4 1 6 6 6 0 1 6 0 8 4 & l t ; / b : _ x & g t ; & l t ; b : _ y & g t ; 3 2 4 . 9 9 2 0 9 4 & l t ; / b : _ y & g t ; & l t ; / b : P o i n t & g t ; & l t ; b : P o i n t & g t ; & l t ; b : _ x & g t ; 4 6 5 . 9 9 5 9 1 4 9 9 9 9 9 9 9 7 & l t ; / b : _ x & g t ; & l t ; b : _ y & g t ; 3 2 4 . 9 9 2 0 9 4 & l t ; / b : _ y & g t ; & l t ; / b : P o i n t & g t ; & l t ; b : P o i n t & g t ; & l t ; b : _ x & g t ; 4 6 7 . 9 9 5 9 1 4 9 9 9 9 9 9 9 7 & l t ; / b : _ x & g t ; & l t ; b : _ y & g t ; 3 2 6 . 9 9 2 0 9 4 & l t ; / b : _ y & g t ; & l t ; / b : P o i n t & g t ; & l t ; b : P o i n t & g t ; & l t ; b : _ x & g t ; 4 6 7 . 9 9 5 9 1 4 9 9 9 9 9 9 9 7 & l t ; / b : _ x & g t ; & l t ; b : _ y & g t ; 3 7 0 . 7 6 9 8 9 1 & l t ; / b : _ y & g t ; & l t ; / b : P o i n t & g t ; & l t ; b : P o i n t & g t ; & l t ; b : _ x & g t ; 4 6 9 . 9 9 5 9 1 4 9 9 9 9 9 9 9 7 & l t ; / b : _ x & g t ; & l t ; b : _ y & g t ; 3 7 2 . 7 6 9 8 9 1 & l t ; / b : _ y & g t ; & l t ; / b : P o i n t & g t ; & l t ; b : P o i n t & g t ; & l t ; b : _ x & g t ; 4 7 7 . 9 9 3 4 1 2 5 7 8 5 6 2 8 1 & l t ; / b : _ x & g t ; & l t ; b : _ y & g t ; 3 7 2 . 7 6 9 8 9 1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P a y m e n t _ I D & a m p ; g t ; - & a m p ; l t ; T a b l e s \ p a y m e n t _ d i m \ C o l u m n s \ P a y m e n t _ I D & a m p ; g t ; & l t ; / K e y & g t ; & l t ; / a : K e y & g t ; & l t ; a : V a l u e   i : t y p e = " D i a g r a m D i s p l a y L i n k V i e w S t a t e " & g t ; & l t ; A u t o m a t i o n P r o p e r t y H e l p e r T e x t & g t ; E n d   p o i n t   1 :   ( 3 4 1 . 9 9 8 4 1 7 , 2 2 5 . 9 9 2 0 9 4 4 8 2 5 9 1 ) .   E n d   p o i n t   2 :   ( 3 9 0 . 2 7 1 4 9 3 , 1 6 6 ) 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4 1 . 9 9 8 4 1 7 & l t ; / b : _ x & g t ; & l t ; b : _ y & g t ; 2 2 5 . 9 9 2 0 9 4 4 8 2 5 9 1 4 8 & l t ; / b : _ y & g t ; & l t ; / b : P o i n t & g t ; & l t ; b : P o i n t & g t ; & l t ; b : _ x & g t ; 3 4 1 . 9 9 8 4 1 7 & l t ; / b : _ x & g t ; & l t ; b : _ y & g t ; 1 9 7 . 9 9 6 0 4 7 & l t ; / b : _ y & g t ; & l t ; / b : P o i n t & g t ; & l t ; b : P o i n t & g t ; & l t ; b : _ x & g t ; 3 4 3 . 9 9 8 4 1 7 & l t ; / b : _ x & g t ; & l t ; b : _ y & g t ; 1 9 5 . 9 9 6 0 4 7 & l t ; / b : _ y & g t ; & l t ; / b : P o i n t & g t ; & l t ; b : P o i n t & g t ; & l t ; b : _ x & g t ; 3 8 8 . 2 7 1 4 9 3 & l t ; / b : _ x & g t ; & l t ; b : _ y & g t ; 1 9 5 . 9 9 6 0 4 7 & l t ; / b : _ y & g t ; & l t ; / b : P o i n t & g t ; & l t ; b : P o i n t & g t ; & l t ; b : _ x & g t ; 3 9 0 . 2 7 1 4 9 3 & l t ; / b : _ x & g t ; & l t ; b : _ y & g t ; 1 9 3 . 9 9 6 0 4 7 & l t ; / b : _ y & g t ; & l t ; / b : P o i n t & g t ; & l t ; b : P o i n t & g t ; & l t ; b : _ x & g t ; 3 9 0 . 2 7 1 4 9 3 & l t ; / b : _ x & g t ; & l t ; b : _ y & g t ; 1 6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P a y m e n t _ I D & a m p ; g t ; - & a m p ; l t ; T a b l e s \ p a y m e n t _ d i m \ C o l u m n s \ P a y m e n t _ I D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3 3 3 . 9 9 8 4 1 7 & l t ; / b : _ x & g t ; & l t ; b : _ y & g t ; 2 2 5 . 9 9 2 0 9 4 4 8 2 5 9 1 4 8 & l t ; / b : _ y & g t ; & l t ; / L a b e l L o c a t i o n & g t ; & l t ; L o c a t i o n   x m l n s : b = " h t t p : / / s c h e m a s . d a t a c o n t r a c t . o r g / 2 0 0 4 / 0 7 / S y s t e m . W i n d o w s " & g t ; & l t ; b : _ x & g t ; 3 4 1 . 9 9 8 4 1 7 & l t ; / b : _ x & g t ; & l t ; b : _ y & g t ; 2 4 1 . 9 9 2 0 9 4 4 8 2 5 9 1 4 8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P a y m e n t _ I D & a m p ; g t ; - & a m p ; l t ; T a b l e s \ p a y m e n t _ d i m \ C o l u m n s \ P a y m e n t _ I D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3 8 2 . 2 7 1 4 9 3 & l t ; / b : _ x & g t ; & l t ; b : _ y & g t ; 1 5 0 & l t ; / b : _ y & g t ; & l t ; / L a b e l L o c a t i o n & g t ; & l t ; L o c a t i o n   x m l n s : b = " h t t p : / / s c h e m a s . d a t a c o n t r a c t . o r g / 2 0 0 4 / 0 7 / S y s t e m . W i n d o w s " & g t ; & l t ; b : _ x & g t ; 3 9 0 . 2 7 1 4 9 3 & l t ; / b : _ x & g t ; & l t ; b : _ y & g t ; 1 5 0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P a y m e n t _ I D & a m p ; g t ; - & a m p ; l t ; T a b l e s \ p a y m e n t _ d i m \ C o l u m n s \ P a y m e n t _ I D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3 4 1 . 9 9 8 4 1 7 & l t ; / b : _ x & g t ; & l t ; b : _ y & g t ; 2 2 5 . 9 9 2 0 9 4 4 8 2 5 9 1 4 8 & l t ; / b : _ y & g t ; & l t ; / b : P o i n t & g t ; & l t ; b : P o i n t & g t ; & l t ; b : _ x & g t ; 3 4 1 . 9 9 8 4 1 7 & l t ; / b : _ x & g t ; & l t ; b : _ y & g t ; 1 9 7 . 9 9 6 0 4 7 & l t ; / b : _ y & g t ; & l t ; / b : P o i n t & g t ; & l t ; b : P o i n t & g t ; & l t ; b : _ x & g t ; 3 4 3 . 9 9 8 4 1 7 & l t ; / b : _ x & g t ; & l t ; b : _ y & g t ; 1 9 5 . 9 9 6 0 4 7 & l t ; / b : _ y & g t ; & l t ; / b : P o i n t & g t ; & l t ; b : P o i n t & g t ; & l t ; b : _ x & g t ; 3 8 8 . 2 7 1 4 9 3 & l t ; / b : _ x & g t ; & l t ; b : _ y & g t ; 1 9 5 . 9 9 6 0 4 7 & l t ; / b : _ y & g t ; & l t ; / b : P o i n t & g t ; & l t ; b : P o i n t & g t ; & l t ; b : _ x & g t ; 3 9 0 . 2 7 1 4 9 3 & l t ; / b : _ x & g t ; & l t ; b : _ y & g t ; 1 9 3 . 9 9 6 0 4 7 & l t ; / b : _ y & g t ; & l t ; / b : P o i n t & g t ; & l t ; b : P o i n t & g t ; & l t ; b : _ x & g t ; 3 9 0 . 2 7 1 4 9 3 & l t ; / b : _ x & g t ; & l t ; b : _ y & g t ; 1 6 6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S t a t e _ I D & a m p ; g t ; - & a m p ; l t ; T a b l e s \ s t a t e _ d i m \ C o l u m n s \ S t a t e _ I D & a m p ; g t ; & l t ; / K e y & g t ; & l t ; / a : K e y & g t ; & l t ; a : V a l u e   i : t y p e = " D i a g r a m D i s p l a y L i n k V i e w S t a t e " & g t ; & l t ; A u t o m a t i o n P r o p e r t y H e l p e r T e x t & g t ; E n d   p o i n t   1 :   ( 2 2 5 . 9 9 8 4 1 6 6 6 0 1 6 1 , 3 2 4 . 9 9 2 0 9 4 ) .   E n d   p o i n t   2 :   ( 2 1 6 , 2 6 8 . 7 4 7 8 3 ) 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2 2 5 . 9 9 8 4 1 6 6 6 0 1 6 0 8 4 & l t ; / b : _ x & g t ; & l t ; b : _ y & g t ; 3 2 4 . 9 9 2 0 9 4 & l t ; / b : _ y & g t ; & l t ; / b : P o i n t & g t ; & l t ; b : P o i n t & g t ; & l t ; b : _ x & g t ; 2 2 2 . 9 9 9 2 0 8 5 & l t ; / b : _ x & g t ; & l t ; b : _ y & g t ; 3 2 4 . 9 9 2 0 9 4 & l t ; / b : _ y & g t ; & l t ; / b : P o i n t & g t ; & l t ; b : P o i n t & g t ; & l t ; b : _ x & g t ; 2 2 0 . 9 9 9 2 0 8 5 & l t ; / b : _ x & g t ; & l t ; b : _ y & g t ; 3 2 2 . 9 9 2 0 9 4 & l t ; / b : _ y & g t ; & l t ; / b : P o i n t & g t ; & l t ; b : P o i n t & g t ; & l t ; b : _ x & g t ; 2 2 0 . 9 9 9 2 0 8 5 & l t ; / b : _ x & g t ; & l t ; b : _ y & g t ; 2 7 0 . 7 4 7 8 3 & l t ; / b : _ y & g t ; & l t ; / b : P o i n t & g t ; & l t ; b : P o i n t & g t ; & l t ; b : _ x & g t ; 2 1 8 . 9 9 9 2 0 8 5 & l t ; / b : _ x & g t ; & l t ; b : _ y & g t ; 2 6 8 . 7 4 7 8 3 & l t ; / b : _ y & g t ; & l t ; / b : P o i n t & g t ; & l t ; b : P o i n t & g t ; & l t ; b : _ x & g t ; 2 1 5 . 9 9 9 9 9 9 9 9 9 9 9 9 9 7 & l t ; / b : _ x & g t ; & l t ; b : _ y & g t ; 2 6 8 . 7 4 7 8 3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S t a t e _ I D & a m p ; g t ; - & a m p ; l t ; T a b l e s \ s t a t e _ d i m \ C o l u m n s \ S t a t e _ I D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2 2 5 . 9 9 8 4 1 6 6 6 0 1 6 0 8 4 & l t ; / b : _ x & g t ; & l t ; b : _ y & g t ; 3 1 6 . 9 9 2 0 9 4 & l t ; / b : _ y & g t ; & l t ; / L a b e l L o c a t i o n & g t ; & l t ; L o c a t i o n   x m l n s : b = " h t t p : / / s c h e m a s . d a t a c o n t r a c t . o r g / 2 0 0 4 / 0 7 / S y s t e m . W i n d o w s " & g t ; & l t ; b : _ x & g t ; 2 4 1 . 9 9 8 4 1 6 6 6 0 1 6 0 8 4 & l t ; / b : _ x & g t ; & l t ; b : _ y & g t ; 3 2 4 . 9 9 2 0 9 4 & l t ; / b : _ y & g t ; & l t ; / L o c a t i o n & g t ; & l t ; S h a p e R o t a t e A n g l e & g t ; 1 8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S t a t e _ I D & a m p ; g t ; - & a m p ; l t ; T a b l e s \ s t a t e _ d i m \ C o l u m n s \ S t a t e _ I D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1 9 9 . 9 9 9 9 9 9 9 9 9 9 9 9 9 7 & l t ; / b : _ x & g t ; & l t ; b : _ y & g t ; 2 6 0 . 7 4 7 8 3 & l t ; / b : _ y & g t ; & l t ; / L a b e l L o c a t i o n & g t ; & l t ; L o c a t i o n   x m l n s : b = " h t t p : / / s c h e m a s . d a t a c o n t r a c t . o r g / 2 0 0 4 / 0 7 / S y s t e m . W i n d o w s " & g t ; & l t ; b : _ x & g t ; 1 9 9 . 9 9 9 9 9 9 9 9 9 9 9 9 9 7 & l t ; / b : _ x & g t ; & l t ; b : _ y & g t ; 2 6 8 . 7 4 7 8 3 & l t ; / b : _ y & g t ; & l t ; / L o c a t i o n & g t ; & l t ; S h a p e R o t a t e A n g l e & g t ; 3 6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S t a t e _ I D & a m p ; g t ; - & a m p ; l t ; T a b l e s \ s t a t e _ d i m \ C o l u m n s \ S t a t e _ I D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2 2 5 . 9 9 8 4 1 6 6 6 0 1 6 0 8 4 & l t ; / b : _ x & g t ; & l t ; b : _ y & g t ; 3 2 4 . 9 9 2 0 9 4 & l t ; / b : _ y & g t ; & l t ; / b : P o i n t & g t ; & l t ; b : P o i n t & g t ; & l t ; b : _ x & g t ; 2 2 2 . 9 9 9 2 0 8 5 & l t ; / b : _ x & g t ; & l t ; b : _ y & g t ; 3 2 4 . 9 9 2 0 9 4 & l t ; / b : _ y & g t ; & l t ; / b : P o i n t & g t ; & l t ; b : P o i n t & g t ; & l t ; b : _ x & g t ; 2 2 0 . 9 9 9 2 0 8 5 & l t ; / b : _ x & g t ; & l t ; b : _ y & g t ; 3 2 2 . 9 9 2 0 9 4 & l t ; / b : _ y & g t ; & l t ; / b : P o i n t & g t ; & l t ; b : P o i n t & g t ; & l t ; b : _ x & g t ; 2 2 0 . 9 9 9 2 0 8 5 & l t ; / b : _ x & g t ; & l t ; b : _ y & g t ; 2 7 0 . 7 4 7 8 3 & l t ; / b : _ y & g t ; & l t ; / b : P o i n t & g t ; & l t ; b : P o i n t & g t ; & l t ; b : _ x & g t ; 2 1 8 . 9 9 9 2 0 8 5 & l t ; / b : _ x & g t ; & l t ; b : _ y & g t ; 2 6 8 . 7 4 7 8 3 & l t ; / b : _ y & g t ; & l t ; / b : P o i n t & g t ; & l t ; b : P o i n t & g t ; & l t ; b : _ x & g t ; 2 1 5 . 9 9 9 9 9 9 9 9 9 9 9 9 9 7 & l t ; / b : _ x & g t ; & l t ; b : _ y & g t ; 2 6 8 . 7 4 7 8 3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C l i e n t _ I D & a m p ; g t ; - & a m p ; l t ; T a b l e s \ c l i e n t _ d i m \ C o l u m n s \ C l i e n t _ I D & a m p ; g t ; & l t ; / K e y & g t ; & l t ; / a : K e y & g t ; & l t ; a : V a l u e   i : t y p e = " D i a g r a m D i s p l a y L i n k V i e w S t a t e " & g t ; & l t ; A u t o m a t i o n P r o p e r t y H e l p e r T e x t & g t ; E n d   p o i n t   1 :   ( 3 4 1 . 9 9 8 4 1 7 , 4 2 3 . 9 9 2 0 9 4 4 8 2 5 9 1 ) .   E n d   p o i n t   2 :   ( 2 9 7 . 7 5 2 3 1 , 4 7 1 . 9 9 2 0 3 6 6 2 5 3 5 6 ) 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3 4 1 . 9 9 8 4 1 7 & l t ; / b : _ x & g t ; & l t ; b : _ y & g t ; 4 2 3 . 9 9 2 0 9 4 4 8 2 5 9 1 4 8 & l t ; / b : _ y & g t ; & l t ; / b : P o i n t & g t ; & l t ; b : P o i n t & g t ; & l t ; b : _ x & g t ; 3 4 1 . 9 9 8 4 1 7 & l t ; / b : _ x & g t ; & l t ; b : _ y & g t ; 4 4 5 . 9 9 2 0 6 5 & l t ; / b : _ y & g t ; & l t ; / b : P o i n t & g t ; & l t ; b : P o i n t & g t ; & l t ; b : _ x & g t ; 3 3 9 . 9 9 8 4 1 7 & l t ; / b : _ x & g t ; & l t ; b : _ y & g t ; 4 4 7 . 9 9 2 0 6 5 & l t ; / b : _ y & g t ; & l t ; / b : P o i n t & g t ; & l t ; b : P o i n t & g t ; & l t ; b : _ x & g t ; 2 9 9 . 7 5 2 3 1 & l t ; / b : _ x & g t ; & l t ; b : _ y & g t ; 4 4 7 . 9 9 2 0 6 5 & l t ; / b : _ y & g t ; & l t ; / b : P o i n t & g t ; & l t ; b : P o i n t & g t ; & l t ; b : _ x & g t ; 2 9 7 . 7 5 2 3 1 & l t ; / b : _ x & g t ; & l t ; b : _ y & g t ; 4 4 9 . 9 9 2 0 6 5 & l t ; / b : _ y & g t ; & l t ; / b : P o i n t & g t ; & l t ; b : P o i n t & g t ; & l t ; b : _ x & g t ; 2 9 7 . 7 5 2 3 1 & l t ; / b : _ x & g t ; & l t ; b : _ y & g t ; 4 7 1 . 9 9 2 0 3 6 6 2 5 3 5 6 3 8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C l i e n t _ I D & a m p ; g t ; - & a m p ; l t ; T a b l e s \ c l i e n t _ d i m \ C o l u m n s \ C l i e n t _ I D & a m p ; g t ; \ F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3 3 3 . 9 9 8 4 1 7 & l t ; / b : _ x & g t ; & l t ; b : _ y & g t ; 4 0 7 . 9 9 2 0 9 4 4 8 2 5 9 1 4 8 & l t ; / b : _ y & g t ; & l t ; / L a b e l L o c a t i o n & g t ; & l t ; L o c a t i o n   x m l n s : b = " h t t p : / / s c h e m a s . d a t a c o n t r a c t . o r g / 2 0 0 4 / 0 7 / S y s t e m . W i n d o w s " & g t ; & l t ; b : _ x & g t ; 3 4 1 . 9 9 8 4 1 7 & l t ; / b : _ x & g t ; & l t ; b : _ y & g t ; 4 0 7 . 9 9 2 0 9 4 4 8 2 5 9 1 4 8 & l t ; / b : _ y & g t ; & l t ; / L o c a t i o n & g t ; & l t ; S h a p e R o t a t e A n g l e & g t ; 9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C l i e n t _ I D & a m p ; g t ; - & a m p ; l t ; T a b l e s \ c l i e n t _ d i m \ C o l u m n s \ C l i e n t _ I D & a m p ; g t ; \ P K & l t ; / K e y & g t ; & l t ; / a : K e y & g t ; & l t ; a : V a l u e   i : t y p e = " D i a g r a m D i s p l a y L i n k E n d p o i n t V i e w S t a t e " & g t ; & l t ; H e i g h t & g t ; 1 6 & l t ; / H e i g h t & g t ; & l t ; L a b e l L o c a t i o n   x m l n s : b = " h t t p : / / s c h e m a s . d a t a c o n t r a c t . o r g / 2 0 0 4 / 0 7 / S y s t e m . W i n d o w s " & g t ; & l t ; b : _ x & g t ; 2 8 9 . 7 5 2 3 1 & l t ; / b : _ x & g t ; & l t ; b : _ y & g t ; 4 7 1 . 9 9 2 0 3 6 6 2 5 3 5 6 3 8 & l t ; / b : _ y & g t ; & l t ; / L a b e l L o c a t i o n & g t ; & l t ; L o c a t i o n   x m l n s : b = " h t t p : / / s c h e m a s . d a t a c o n t r a c t . o r g / 2 0 0 4 / 0 7 / S y s t e m . W i n d o w s " & g t ; & l t ; b : _ x & g t ; 2 9 7 . 7 5 2 3 1 & l t ; / b : _ x & g t ; & l t ; b : _ y & g t ; 4 8 7 . 9 9 2 0 3 6 6 2 5 3 5 6 3 8 & l t ; / b : _ y & g t ; & l t ; / L o c a t i o n & g t ; & l t ; S h a p e R o t a t e A n g l e & g t ; 2 7 0 & l t ; / S h a p e R o t a t e A n g l e & g t ; & l t ; W i d t h & g t ; 1 6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r e v e n u e _ f a c t \ C o l u m n s \ C l i e n t _ I D & a m p ; g t ; - & a m p ; l t ; T a b l e s \ c l i e n t _ d i m \ C o l u m n s \ C l i e n t _ I D & a m p ; g t ; \ C r o s s F i l t e r & l t ; / K e y & g t ; & l t ; / a : K e y & g t ; & l t ; a : V a l u e   i : t y p e = " D i a g r a m D i s p l a y L i n k C r o s s F i l t e r V i e w S t a t e " & g t ; & l t ; P o i n t s   x m l n s : b = " h t t p : / / s c h e m a s . d a t a c o n t r a c t . o r g / 2 0 0 4 / 0 7 / S y s t e m . W i n d o w s " & g t ; & l t ; b : P o i n t & g t ; & l t ; b : _ x & g t ; 3 4 1 . 9 9 8 4 1 7 & l t ; / b : _ x & g t ; & l t ; b : _ y & g t ; 4 2 3 . 9 9 2 0 9 4 4 8 2 5 9 1 4 8 & l t ; / b : _ y & g t ; & l t ; / b : P o i n t & g t ; & l t ; b : P o i n t & g t ; & l t ; b : _ x & g t ; 3 4 1 . 9 9 8 4 1 7 & l t ; / b : _ x & g t ; & l t ; b : _ y & g t ; 4 4 5 . 9 9 2 0 6 5 & l t ; / b : _ y & g t ; & l t ; / b : P o i n t & g t ; & l t ; b : P o i n t & g t ; & l t ; b : _ x & g t ; 3 3 9 . 9 9 8 4 1 7 & l t ; / b : _ x & g t ; & l t ; b : _ y & g t ; 4 4 7 . 9 9 2 0 6 5 & l t ; / b : _ y & g t ; & l t ; / b : P o i n t & g t ; & l t ; b : P o i n t & g t ; & l t ; b : _ x & g t ; 2 9 9 . 7 5 2 3 1 & l t ; / b : _ x & g t ; & l t ; b : _ y & g t ; 4 4 7 . 9 9 2 0 6 5 & l t ; / b : _ y & g t ; & l t ; / b : P o i n t & g t ; & l t ; b : P o i n t & g t ; & l t ; b : _ x & g t ; 2 9 7 . 7 5 2 3 1 & l t ; / b : _ x & g t ; & l t ; b : _ y & g t ; 4 4 9 . 9 9 2 0 6 5 & l t ; / b : _ y & g t ; & l t ; / b : P o i n t & g t ; & l t ; b : P o i n t & g t ; & l t ; b : _ x & g t ; 2 9 7 . 7 5 2 3 1 & l t ; / b : _ x & g t ; & l t ; b : _ y & g t ; 4 7 1 . 9 9 2 0 3 6 6 2 5 3 5 6 3 8 & l t ; / b : _ y & g t ; & l t ; / b : P o i n t & g t ; & l t ; / P o i n t s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 c l i e n t _ d i m 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 c l i e n t _ d i m 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 C o l u m n s \ C o n t a c t s 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5E979855-EA3B-4503-AA1E-B40DC56DC1F9}">
  <ds:schemaRefs/>
</ds:datastoreItem>
</file>

<file path=customXml/itemProps10.xml><?xml version="1.0" encoding="utf-8"?>
<ds:datastoreItem xmlns:ds="http://schemas.openxmlformats.org/officeDocument/2006/customXml" ds:itemID="{9E3A0668-E783-4456-977F-4311991E4C1A}">
  <ds:schemaRefs/>
</ds:datastoreItem>
</file>

<file path=customXml/itemProps11.xml><?xml version="1.0" encoding="utf-8"?>
<ds:datastoreItem xmlns:ds="http://schemas.openxmlformats.org/officeDocument/2006/customXml" ds:itemID="{93037431-A6F3-4DAB-99D6-C9A77E831017}">
  <ds:schemaRefs/>
</ds:datastoreItem>
</file>

<file path=customXml/itemProps12.xml><?xml version="1.0" encoding="utf-8"?>
<ds:datastoreItem xmlns:ds="http://schemas.openxmlformats.org/officeDocument/2006/customXml" ds:itemID="{B1C81AB8-5679-49B7-A5A7-5A571B3E8E7B}">
  <ds:schemaRefs/>
</ds:datastoreItem>
</file>

<file path=customXml/itemProps13.xml><?xml version="1.0" encoding="utf-8"?>
<ds:datastoreItem xmlns:ds="http://schemas.openxmlformats.org/officeDocument/2006/customXml" ds:itemID="{20C2B5ED-78D3-4AE1-928D-E51D60BF79D3}">
  <ds:schemaRefs/>
</ds:datastoreItem>
</file>

<file path=customXml/itemProps14.xml><?xml version="1.0" encoding="utf-8"?>
<ds:datastoreItem xmlns:ds="http://schemas.openxmlformats.org/officeDocument/2006/customXml" ds:itemID="{4027A677-AB3B-4471-8FAD-2094B3DA4B33}">
  <ds:schemaRefs/>
</ds:datastoreItem>
</file>

<file path=customXml/itemProps15.xml><?xml version="1.0" encoding="utf-8"?>
<ds:datastoreItem xmlns:ds="http://schemas.openxmlformats.org/officeDocument/2006/customXml" ds:itemID="{275A0A96-D1FB-47A3-BCEE-9C8495E6D04C}">
  <ds:schemaRefs/>
</ds:datastoreItem>
</file>

<file path=customXml/itemProps16.xml><?xml version="1.0" encoding="utf-8"?>
<ds:datastoreItem xmlns:ds="http://schemas.openxmlformats.org/officeDocument/2006/customXml" ds:itemID="{91C1AA47-3DE6-4F38-A592-CAB6C5CD8121}">
  <ds:schemaRefs/>
</ds:datastoreItem>
</file>

<file path=customXml/itemProps17.xml><?xml version="1.0" encoding="utf-8"?>
<ds:datastoreItem xmlns:ds="http://schemas.openxmlformats.org/officeDocument/2006/customXml" ds:itemID="{6241A4C1-C84C-439C-97B8-EF7D42238600}">
  <ds:schemaRefs/>
</ds:datastoreItem>
</file>

<file path=customXml/itemProps2.xml><?xml version="1.0" encoding="utf-8"?>
<ds:datastoreItem xmlns:ds="http://schemas.openxmlformats.org/officeDocument/2006/customXml" ds:itemID="{0627DCA1-6FBD-4B36-9217-9384F55DBE32}">
  <ds:schemaRefs/>
</ds:datastoreItem>
</file>

<file path=customXml/itemProps3.xml><?xml version="1.0" encoding="utf-8"?>
<ds:datastoreItem xmlns:ds="http://schemas.openxmlformats.org/officeDocument/2006/customXml" ds:itemID="{7C2CD1B1-7064-4A32-A788-66CA3215DC1F}">
  <ds:schemaRefs/>
</ds:datastoreItem>
</file>

<file path=customXml/itemProps4.xml><?xml version="1.0" encoding="utf-8"?>
<ds:datastoreItem xmlns:ds="http://schemas.openxmlformats.org/officeDocument/2006/customXml" ds:itemID="{BBE56738-B8CF-4E6A-8E68-19EE789DFD3B}">
  <ds:schemaRefs/>
</ds:datastoreItem>
</file>

<file path=customXml/itemProps5.xml><?xml version="1.0" encoding="utf-8"?>
<ds:datastoreItem xmlns:ds="http://schemas.openxmlformats.org/officeDocument/2006/customXml" ds:itemID="{C68F42F2-9F2F-42BF-88DF-01DDFB923CD7}">
  <ds:schemaRefs/>
</ds:datastoreItem>
</file>

<file path=customXml/itemProps6.xml><?xml version="1.0" encoding="utf-8"?>
<ds:datastoreItem xmlns:ds="http://schemas.openxmlformats.org/officeDocument/2006/customXml" ds:itemID="{205EDCCF-59F9-439F-AC3C-7088BEA05D43}">
  <ds:schemaRefs/>
</ds:datastoreItem>
</file>

<file path=customXml/itemProps7.xml><?xml version="1.0" encoding="utf-8"?>
<ds:datastoreItem xmlns:ds="http://schemas.openxmlformats.org/officeDocument/2006/customXml" ds:itemID="{A3FC4E14-DD99-4B24-B3B4-0278CD1B768A}">
  <ds:schemaRefs/>
</ds:datastoreItem>
</file>

<file path=customXml/itemProps8.xml><?xml version="1.0" encoding="utf-8"?>
<ds:datastoreItem xmlns:ds="http://schemas.openxmlformats.org/officeDocument/2006/customXml" ds:itemID="{354DF772-0560-4E2A-97B7-ABA3D5ABFA32}">
  <ds:schemaRefs/>
</ds:datastoreItem>
</file>

<file path=customXml/itemProps9.xml><?xml version="1.0" encoding="utf-8"?>
<ds:datastoreItem xmlns:ds="http://schemas.openxmlformats.org/officeDocument/2006/customXml" ds:itemID="{F6A4EE2C-602E-4956-AEB9-601974B6F82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client_dim</vt:lpstr>
      <vt:lpstr>state_dim</vt:lpstr>
      <vt:lpstr>payment_dim</vt:lpstr>
      <vt:lpstr>department_dim</vt:lpstr>
      <vt:lpstr>revenue_fact</vt:lpstr>
      <vt:lpstr>Data Cleaning Start (6)</vt:lpstr>
      <vt:lpstr>Clients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COMLAB</cp:lastModifiedBy>
  <dcterms:created xsi:type="dcterms:W3CDTF">2023-05-29T07:26:35Z</dcterms:created>
  <dcterms:modified xsi:type="dcterms:W3CDTF">2026-02-13T02:39:01Z</dcterms:modified>
</cp:coreProperties>
</file>